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rbolat.Daberov\Desktop\План долгосрочных закупок\ПДЗ 2019-2021\"/>
    </mc:Choice>
  </mc:AlternateContent>
  <bookViews>
    <workbookView xWindow="0" yWindow="0" windowWidth="28800" windowHeight="12330"/>
  </bookViews>
  <sheets>
    <sheet name="Приложение № 1" sheetId="1" r:id="rId1"/>
  </sheets>
  <definedNames>
    <definedName name="_xlnm.Print_Area" localSheetId="0">'Приложение № 1'!$A$1:$U$77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3" i="1" l="1"/>
  <c r="Q67" i="1" l="1"/>
  <c r="P67" i="1"/>
  <c r="O67" i="1"/>
  <c r="Q66" i="1" l="1"/>
  <c r="P66" i="1"/>
  <c r="O66" i="1"/>
  <c r="P64" i="1" l="1"/>
  <c r="O64" i="1"/>
  <c r="Q63" i="1"/>
  <c r="P63" i="1"/>
  <c r="O63" i="1"/>
  <c r="Q62" i="1"/>
  <c r="P62" i="1"/>
  <c r="O62" i="1"/>
  <c r="O61" i="1"/>
  <c r="Q60" i="1"/>
  <c r="P60" i="1"/>
  <c r="O60" i="1"/>
  <c r="P59" i="1"/>
  <c r="O59" i="1"/>
  <c r="Q58" i="1"/>
  <c r="P58" i="1"/>
  <c r="O58" i="1"/>
  <c r="Q57" i="1"/>
  <c r="P57" i="1"/>
  <c r="O57" i="1"/>
  <c r="Q56" i="1"/>
  <c r="P56" i="1"/>
  <c r="O56" i="1"/>
  <c r="Q55" i="1"/>
  <c r="P55" i="1"/>
  <c r="O55" i="1"/>
  <c r="Q54" i="1"/>
  <c r="P54" i="1"/>
  <c r="O54" i="1"/>
  <c r="Q53" i="1"/>
  <c r="P53" i="1"/>
  <c r="O53" i="1"/>
  <c r="N52" i="1"/>
  <c r="Q52" i="1" s="1"/>
  <c r="M52" i="1"/>
  <c r="P52" i="1" s="1"/>
  <c r="L52" i="1"/>
  <c r="O52" i="1" s="1"/>
  <c r="N51" i="1"/>
  <c r="Q51" i="1" s="1"/>
  <c r="M51" i="1"/>
  <c r="P51" i="1" s="1"/>
  <c r="L51" i="1"/>
  <c r="O51" i="1" s="1"/>
  <c r="Q49" i="1"/>
  <c r="P49" i="1"/>
  <c r="O49" i="1"/>
  <c r="Q48" i="1"/>
  <c r="P48" i="1"/>
  <c r="O48" i="1"/>
  <c r="Q47" i="1"/>
  <c r="P47" i="1"/>
  <c r="O47" i="1"/>
  <c r="Q46" i="1"/>
  <c r="P46" i="1"/>
  <c r="O46" i="1"/>
  <c r="Q45" i="1"/>
  <c r="P45" i="1"/>
  <c r="O45" i="1"/>
  <c r="Q44" i="1"/>
  <c r="P44" i="1"/>
  <c r="O44" i="1"/>
  <c r="Q43" i="1"/>
  <c r="P43" i="1"/>
  <c r="O43" i="1"/>
  <c r="Q42" i="1"/>
  <c r="P42" i="1"/>
  <c r="O42" i="1"/>
  <c r="Q73" i="1" l="1"/>
  <c r="P73" i="1"/>
</calcChain>
</file>

<file path=xl/sharedStrings.xml><?xml version="1.0" encoding="utf-8"?>
<sst xmlns="http://schemas.openxmlformats.org/spreadsheetml/2006/main" count="433" uniqueCount="176">
  <si>
    <t>Общие сведения</t>
  </si>
  <si>
    <t xml:space="preserve">БИН заказчика </t>
  </si>
  <si>
    <t>РНН Заказчика</t>
  </si>
  <si>
    <t>Наименование заказчика (на государственном языке)</t>
  </si>
  <si>
    <t>Год плана закупок</t>
  </si>
  <si>
    <t>"Даму" кәсіпкерлікті дамыту қоры" Акционерлік қоғамы</t>
  </si>
  <si>
    <t>№  п/п</t>
  </si>
  <si>
    <t>Тип пункта плана</t>
  </si>
  <si>
    <t>Вид предмета закупок</t>
  </si>
  <si>
    <t>Код товара, работы, услуги (в соответствии с КТРУ)</t>
  </si>
  <si>
    <t>Наименование закупаемых товаров, работ и услуг на русском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</si>
  <si>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</si>
  <si>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русском языке)</t>
  </si>
  <si>
    <t>Способ закупок</t>
  </si>
  <si>
    <t>Количество, объем</t>
  </si>
  <si>
    <t>Цена за единицу, тенге без учета НДС</t>
  </si>
  <si>
    <t>Планируемая сумма закупа, тенге без учета НДС</t>
  </si>
  <si>
    <t>Срок проведения закупок (месяц)</t>
  </si>
  <si>
    <t>Сроки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</si>
  <si>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</si>
  <si>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%</t>
  </si>
  <si>
    <t>01 Открытый тендер</t>
  </si>
  <si>
    <t>751110000</t>
  </si>
  <si>
    <t>Услуга</t>
  </si>
  <si>
    <t>69.20.10.10.00.00.00</t>
  </si>
  <si>
    <t>Услуги по проведению ревизий финансовых</t>
  </si>
  <si>
    <t>Услуги по проведению ревизий финансовых (аудита)</t>
  </si>
  <si>
    <t>АО «Фонд развития предпринимательства «Даму»</t>
  </si>
  <si>
    <t>1</t>
  </si>
  <si>
    <t>02</t>
  </si>
  <si>
    <t>74.90.20.13.00.00.00</t>
  </si>
  <si>
    <t>Услуги профессиональные, технические и коммерческие прочие, не включенные в другие группировки</t>
  </si>
  <si>
    <t>Прочие услуги профессиональные, технические и коммерческие, не включенные в другие группировки</t>
  </si>
  <si>
    <t>06 Из одного источника</t>
  </si>
  <si>
    <t>Информация по планируемым долгосрочным закупкам товаров, работ и услуг АО "Фонд развития предпринимательства "Даму" на  2019 - 2021 годы</t>
  </si>
  <si>
    <t>СП/РФ</t>
  </si>
  <si>
    <t>Аудиторские услуги для подготовки отчета об использовании средств по новому займу АБР</t>
  </si>
  <si>
    <t>05 Запрос ценовых предложений</t>
  </si>
  <si>
    <t>Апрель 2019 года</t>
  </si>
  <si>
    <t xml:space="preserve">в течение 30 календарных дней с даты подписания договора </t>
  </si>
  <si>
    <t>ДЗ</t>
  </si>
  <si>
    <t>Услуги получения судебных документов, выдаваемых в судах Англии программа ЕБРР</t>
  </si>
  <si>
    <t>Май 2019 года</t>
  </si>
  <si>
    <t>Декабрь 2018 года</t>
  </si>
  <si>
    <t>Аудит консолидированной и отдельной финансовой отчетности группы компаний АО «НУХ "Байтерек» на 2019-2021 годы в соответствии с Международными стандартами финансовой отчетности</t>
  </si>
  <si>
    <t>за 2019 год до 29.02.2020г., за 2020 год до 28.02.2021г., за 2021 год до 28.02.2022г.</t>
  </si>
  <si>
    <t>ДБУИО</t>
  </si>
  <si>
    <t>58.29.50.20.13.00.00</t>
  </si>
  <si>
    <t>Услуги по предоставлению лицензий на право использования  программного обеспечения профессионального</t>
  </si>
  <si>
    <t>Услуги по предоставлению лицензий на право использования  программного обеспечения профессионального, которые дают право использовать данное программное обеспечение на ЭВМ лицензиата. При этом лицензиат не получает каких-либо авторских или имущественных прав</t>
  </si>
  <si>
    <t>Услуги по обеспечению доступа к базе котировок</t>
  </si>
  <si>
    <t>январь 2019 года</t>
  </si>
  <si>
    <t>с даты подписания Договора по 31.12.2021г.</t>
  </si>
  <si>
    <t>ДК</t>
  </si>
  <si>
    <t>94.12.10.24.00.00.00</t>
  </si>
  <si>
    <t>Услуги рейтингового агентства</t>
  </si>
  <si>
    <t>58.19.29.10.41.00.00</t>
  </si>
  <si>
    <t>Услуги по изданию (размещению) содержания прочего в сети, не включенного в другие группировки, прочие</t>
  </si>
  <si>
    <t>услуги электронной площадки по реализации имущества</t>
  </si>
  <si>
    <t>ДРПА</t>
  </si>
  <si>
    <t>78.30.12.10.00.00.00</t>
  </si>
  <si>
    <t>Услуги по обеспечению персоналом офисным вспомогательным прочие</t>
  </si>
  <si>
    <t>Прочие услуги по обеспечению персоналом офисным вспомогательным, не включенные в другие группировки</t>
  </si>
  <si>
    <t>аутсорсинг административного персонала по обеспечению текущей деятельности Фонда</t>
  </si>
  <si>
    <t>сентябрь 2018 года</t>
  </si>
  <si>
    <t>с 01 января 2019 года по 31 декабря 2021 года</t>
  </si>
  <si>
    <t>ДУЧР</t>
  </si>
  <si>
    <t>78.30.12.11.00.00.00</t>
  </si>
  <si>
    <t>Услуги по аутсорсингу персонала</t>
  </si>
  <si>
    <t>аутсорсинг персонала по обслуживанию финансовых и нефинансовых программ Фонда</t>
  </si>
  <si>
    <t>Услуги по аренде офисных помещений</t>
  </si>
  <si>
    <t xml:space="preserve">Аренда офисных помещений </t>
  </si>
  <si>
    <t>декабрь 2018 года</t>
  </si>
  <si>
    <t>68.20.12.00.00.00.01</t>
  </si>
  <si>
    <t>511000000</t>
  </si>
  <si>
    <t>РФ по ЮКО</t>
  </si>
  <si>
    <t>512610000</t>
  </si>
  <si>
    <t xml:space="preserve">Аренда офисных помещений в г. Шымкент </t>
  </si>
  <si>
    <t xml:space="preserve">Аренда офисных помещений в г. Туркестан </t>
  </si>
  <si>
    <t>РФ по Карагандинской области</t>
  </si>
  <si>
    <t>351000000</t>
  </si>
  <si>
    <t>711000000</t>
  </si>
  <si>
    <t>РФ по г. Астана</t>
  </si>
  <si>
    <t>68.20.12.00.00.00.10</t>
  </si>
  <si>
    <t>Услуги по аренде и эксплуатации имущества недвижимого собственного или арендуемого нежилого прочие</t>
  </si>
  <si>
    <t>Услуги по аренде и эксплуатации парковочного места для служебного автотранспорта</t>
  </si>
  <si>
    <t>391000000</t>
  </si>
  <si>
    <t>РФ по Костанайской области</t>
  </si>
  <si>
    <t xml:space="preserve">Аренда офисных помещений в г. Актау </t>
  </si>
  <si>
    <t xml:space="preserve">Аренда офисных помещений в г. Жанаозен </t>
  </si>
  <si>
    <t>471000000</t>
  </si>
  <si>
    <t>471810000</t>
  </si>
  <si>
    <t>РФ по Мангистауской области</t>
  </si>
  <si>
    <t>2019-2021</t>
  </si>
  <si>
    <t>РФ по городу Алматы</t>
  </si>
  <si>
    <t>Аренда офисных помещений в г. Семей</t>
  </si>
  <si>
    <t>РФ по ВКО</t>
  </si>
  <si>
    <t>632810000</t>
  </si>
  <si>
    <t>Аренда офисных помещений в ДВГО</t>
  </si>
  <si>
    <t>ДВГО</t>
  </si>
  <si>
    <t>63.11.19.20.30.00.00</t>
  </si>
  <si>
    <t>Услуги по администрированию и размещению серверов</t>
  </si>
  <si>
    <t>Размещение серверного и сетевого оборудования</t>
  </si>
  <si>
    <t>Январь 2019 года</t>
  </si>
  <si>
    <t>с даты подписания договора по 31.12.2021г.</t>
  </si>
  <si>
    <t>ДИТ</t>
  </si>
  <si>
    <t>91.01.12.10.00.00.00</t>
  </si>
  <si>
    <t xml:space="preserve">Услуги по формированию архивных дел </t>
  </si>
  <si>
    <t xml:space="preserve">Услуги по формированию архивных дел: архивная обработка, хранение документов, создание и внедрение электронного архива </t>
  </si>
  <si>
    <t>АД</t>
  </si>
  <si>
    <t>Услуги по наблюдению кредитного рейтинга Moodys</t>
  </si>
  <si>
    <t>октябрь 2019 года</t>
  </si>
  <si>
    <t xml:space="preserve">Услуги по наблюдению кредитного рейтинга Standard and Poors </t>
  </si>
  <si>
    <t>«У Т В Е Р Ж Д Е Н»</t>
  </si>
  <si>
    <t>решением Правления</t>
  </si>
  <si>
    <t>к протоколу заседания Правления</t>
  </si>
  <si>
    <t xml:space="preserve">Приложение №11  </t>
  </si>
  <si>
    <t>№ 134/2018 от 18.09.2018г.</t>
  </si>
  <si>
    <t>с изменениями и дополнениями от 30.11.2018г</t>
  </si>
  <si>
    <t>с изменениями и дополнениями от 14.12.2018г</t>
  </si>
  <si>
    <t>(протокол 187/2018)</t>
  </si>
  <si>
    <t>(протокол 175/2018)</t>
  </si>
  <si>
    <t>февраль 2019 года</t>
  </si>
  <si>
    <t>с 01 апреля 2019 года по 31 декабря 2021 года</t>
  </si>
  <si>
    <t>с 01января 2019 года по 31 марта 2019  года</t>
  </si>
  <si>
    <t>(протокол 24/2019)</t>
  </si>
  <si>
    <t>с изменениями и дополнениями от 19.02.2019г</t>
  </si>
  <si>
    <t>с изменениями и дополнениями от 14.05.2019г</t>
  </si>
  <si>
    <t>(протокол 67/2019)</t>
  </si>
  <si>
    <t>с изменениями и дополнениями от 29.11.2019г</t>
  </si>
  <si>
    <t>(протокол 147/2019 )</t>
  </si>
  <si>
    <t>682012.950.000000</t>
  </si>
  <si>
    <t>Услуги по аренде складских помещений</t>
  </si>
  <si>
    <t>с 01.01.2020г. по 31.12.2021г.</t>
  </si>
  <si>
    <t>РФ по г. Нур-Султан</t>
  </si>
  <si>
    <t>с изменениями и дополнениями от 30.12.2019г</t>
  </si>
  <si>
    <t>(протокол 156/2019 )</t>
  </si>
  <si>
    <t>март 2020 года</t>
  </si>
  <si>
    <t>с 01 апреля 2020 года по 31 декабря 2021 года</t>
  </si>
  <si>
    <t>682012.960.000000</t>
  </si>
  <si>
    <t>Услуги по аренде административных/производственных помещений</t>
  </si>
  <si>
    <t>Услуги по аренде офисных помещений в г. Нур-Султан</t>
  </si>
  <si>
    <t>121 Из одного источника путем прямого заключения договора</t>
  </si>
  <si>
    <t>январь 2020 года</t>
  </si>
  <si>
    <t>с 01.07.2020г.- по 31.12.2021г</t>
  </si>
  <si>
    <t>июнь 2020 года</t>
  </si>
  <si>
    <t>с изменениями и дополнениями от 29.05.2020г</t>
  </si>
  <si>
    <t>(протокол 43/2020 )</t>
  </si>
  <si>
    <t>с изменениями и дополнениями от 14.07.2020г</t>
  </si>
  <si>
    <t>(протокол 59/2020 )</t>
  </si>
  <si>
    <t>Услуги по аренде офисных помещений в г. Алматы</t>
  </si>
  <si>
    <t>июль 2020 года</t>
  </si>
  <si>
    <t>с 01.08.2020г.-по 31.12.2021г.</t>
  </si>
  <si>
    <t>РФ по г. Алматы</t>
  </si>
  <si>
    <t>Аренда офисных помещений</t>
  </si>
  <si>
    <t>август 2020 года</t>
  </si>
  <si>
    <t>с 01.09.2020г.- по 31.12.2021г</t>
  </si>
  <si>
    <t>с 01 января 2019 года по 31 августа 2020 года</t>
  </si>
  <si>
    <t>с изменениями и дополнениями от 04.08.2020г</t>
  </si>
  <si>
    <t>(протокол 67/2020 )</t>
  </si>
  <si>
    <t>Услуги по аренде офисных помещений в г.Нур-Султан (49,5 кв.м)</t>
  </si>
  <si>
    <t>Нұр-Сұлтан қаласында кеңселік ғимаратты жалға алу қызметі (49,5 ш.м)</t>
  </si>
  <si>
    <t>с 01.03.2021г.- по 31.12.2021г.</t>
  </si>
  <si>
    <t>с изменениями и дополнениями от 02.02.2021г</t>
  </si>
  <si>
    <t>(протокол 07/2021 )</t>
  </si>
  <si>
    <t>февраль 2021 года</t>
  </si>
  <si>
    <t>с изменениями и дополнениями от 12.02.2021г</t>
  </si>
  <si>
    <t>(протокол 10/2021 )</t>
  </si>
  <si>
    <t>с 01 января 2019 года по 14 февраля 2021 года</t>
  </si>
  <si>
    <t>с изменениями и дополнениями от 18.05.2021г</t>
  </si>
  <si>
    <t>(протокол 38/2021 )</t>
  </si>
  <si>
    <t>Исполнитель: Менеджер Административного департамента Даберов Н.К. тел. 8 (727) 244 55 66 (вн. 1113)</t>
  </si>
  <si>
    <t>с изменениями и дополнениями от 25.06.2021г</t>
  </si>
  <si>
    <t>(протокол 49/2021 )</t>
  </si>
  <si>
    <t>с изменениями и дополнениями от 16.07.2021г</t>
  </si>
  <si>
    <t>(протокол 55/2021 )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</si>
</sst>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000000"/>
    <numFmt numFmtId="166" formatCode="00"/>
    <numFmt numFmtId="167" formatCode="000"/>
  </numFmts>
  <fonts count="2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23">
    <xf numFmtId="0" fontId="0" fillId="0" borderId="0"/>
    <xf numFmtId="0" fontId="4" fillId="0" borderId="0"/>
    <xf numFmtId="0" fontId="3" fillId="0" borderId="0"/>
    <xf numFmtId="0" fontId="4" fillId="0" borderId="0"/>
    <xf numFmtId="1" fontId="10" fillId="0" borderId="0">
      <alignment horizontal="center" vertical="top" wrapText="1"/>
    </xf>
    <xf numFmtId="166" fontId="10" fillId="0" borderId="15">
      <alignment horizontal="center" vertical="top" wrapText="1"/>
    </xf>
    <xf numFmtId="167" fontId="10" fillId="0" borderId="15">
      <alignment horizontal="center" vertical="top" wrapText="1"/>
    </xf>
    <xf numFmtId="167" fontId="10" fillId="0" borderId="15">
      <alignment horizontal="center" vertical="top" wrapText="1"/>
    </xf>
    <xf numFmtId="167" fontId="10" fillId="0" borderId="15">
      <alignment horizontal="center" vertical="top" wrapText="1"/>
    </xf>
    <xf numFmtId="1" fontId="10" fillId="0" borderId="0">
      <alignment horizontal="center" vertical="top" wrapText="1"/>
    </xf>
    <xf numFmtId="166" fontId="10" fillId="0" borderId="0">
      <alignment horizontal="center" vertical="top" wrapText="1"/>
    </xf>
    <xf numFmtId="167" fontId="10" fillId="0" borderId="0">
      <alignment horizontal="center" vertical="top" wrapText="1"/>
    </xf>
    <xf numFmtId="167" fontId="10" fillId="0" borderId="0">
      <alignment horizontal="center" vertical="top" wrapText="1"/>
    </xf>
    <xf numFmtId="167" fontId="10" fillId="0" borderId="0">
      <alignment horizontal="center" vertical="top" wrapText="1"/>
    </xf>
    <xf numFmtId="0" fontId="10" fillId="0" borderId="0">
      <alignment horizontal="left" vertical="top" wrapText="1"/>
    </xf>
    <xf numFmtId="0" fontId="10" fillId="0" borderId="0">
      <alignment horizontal="left" vertical="top" wrapText="1"/>
    </xf>
    <xf numFmtId="0" fontId="10" fillId="0" borderId="15">
      <alignment horizontal="left" vertical="top"/>
    </xf>
    <xf numFmtId="0" fontId="10" fillId="0" borderId="16">
      <alignment horizontal="center" vertical="top" wrapText="1"/>
    </xf>
    <xf numFmtId="0" fontId="10" fillId="0" borderId="0">
      <alignment horizontal="left" vertical="top"/>
    </xf>
    <xf numFmtId="0" fontId="10" fillId="0" borderId="17">
      <alignment horizontal="left" vertical="top"/>
    </xf>
    <xf numFmtId="0" fontId="11" fillId="2" borderId="15">
      <alignment horizontal="left" vertical="top" wrapText="1"/>
    </xf>
    <xf numFmtId="0" fontId="11" fillId="2" borderId="15">
      <alignment horizontal="left" vertical="top" wrapText="1"/>
    </xf>
    <xf numFmtId="0" fontId="12" fillId="0" borderId="15">
      <alignment horizontal="left" vertical="top" wrapText="1"/>
    </xf>
    <xf numFmtId="0" fontId="10" fillId="0" borderId="15">
      <alignment horizontal="left" vertical="top" wrapText="1"/>
    </xf>
    <xf numFmtId="0" fontId="13" fillId="0" borderId="15">
      <alignment horizontal="left" vertical="top" wrapText="1"/>
    </xf>
    <xf numFmtId="0" fontId="14" fillId="0" borderId="0"/>
    <xf numFmtId="0" fontId="15" fillId="0" borderId="0"/>
    <xf numFmtId="0" fontId="16" fillId="0" borderId="0">
      <alignment horizontal="center" vertical="top"/>
    </xf>
    <xf numFmtId="0" fontId="10" fillId="0" borderId="18">
      <alignment horizontal="center" textRotation="90" wrapText="1"/>
    </xf>
    <xf numFmtId="0" fontId="10" fillId="0" borderId="18">
      <alignment horizontal="center" vertical="center" wrapText="1"/>
    </xf>
    <xf numFmtId="1" fontId="17" fillId="0" borderId="0">
      <alignment horizontal="center" vertical="top" wrapText="1"/>
    </xf>
    <xf numFmtId="166" fontId="17" fillId="0" borderId="15">
      <alignment horizontal="center" vertical="top" wrapText="1"/>
    </xf>
    <xf numFmtId="167" fontId="17" fillId="0" borderId="15">
      <alignment horizontal="center" vertical="top" wrapText="1"/>
    </xf>
    <xf numFmtId="167" fontId="17" fillId="0" borderId="15">
      <alignment horizontal="center" vertical="top" wrapText="1"/>
    </xf>
    <xf numFmtId="167" fontId="17" fillId="0" borderId="15">
      <alignment horizontal="center" vertical="top" wrapText="1"/>
    </xf>
    <xf numFmtId="0" fontId="1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0" fontId="18" fillId="0" borderId="0"/>
    <xf numFmtId="0" fontId="18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10">
    <xf numFmtId="0" fontId="0" fillId="0" borderId="0" xfId="0"/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49" fontId="5" fillId="0" borderId="0" xfId="1" applyNumberFormat="1" applyFont="1" applyFill="1" applyAlignment="1">
      <alignment horizontal="center" vertical="center" wrapText="1"/>
    </xf>
    <xf numFmtId="3" fontId="5" fillId="0" borderId="0" xfId="1" applyNumberFormat="1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left" vertical="top"/>
    </xf>
    <xf numFmtId="0" fontId="5" fillId="0" borderId="0" xfId="1" applyFont="1" applyFill="1" applyAlignment="1">
      <alignment vertical="top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vertical="top"/>
    </xf>
    <xf numFmtId="3" fontId="5" fillId="0" borderId="0" xfId="1" applyNumberFormat="1" applyFont="1" applyFill="1" applyAlignment="1">
      <alignment vertical="top"/>
    </xf>
    <xf numFmtId="0" fontId="6" fillId="0" borderId="0" xfId="1" applyFont="1" applyFill="1" applyBorder="1" applyAlignment="1">
      <alignment vertical="top"/>
    </xf>
    <xf numFmtId="0" fontId="6" fillId="0" borderId="4" xfId="1" applyFont="1" applyFill="1" applyBorder="1" applyAlignment="1">
      <alignment horizontal="center" vertical="top" wrapText="1"/>
    </xf>
    <xf numFmtId="3" fontId="6" fillId="0" borderId="0" xfId="1" applyNumberFormat="1" applyFont="1" applyFill="1" applyBorder="1" applyAlignment="1">
      <alignment horizontal="center" vertical="top"/>
    </xf>
    <xf numFmtId="0" fontId="5" fillId="0" borderId="8" xfId="1" applyFont="1" applyFill="1" applyBorder="1" applyAlignment="1">
      <alignment horizontal="center" vertical="center" wrapText="1"/>
    </xf>
    <xf numFmtId="49" fontId="5" fillId="0" borderId="12" xfId="1" applyNumberFormat="1" applyFont="1" applyFill="1" applyBorder="1" applyAlignment="1">
      <alignment horizontal="center" vertical="top" wrapText="1"/>
    </xf>
    <xf numFmtId="0" fontId="5" fillId="0" borderId="12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vertical="top" wrapText="1"/>
    </xf>
    <xf numFmtId="3" fontId="6" fillId="0" borderId="0" xfId="1" applyNumberFormat="1" applyFont="1" applyFill="1" applyBorder="1" applyAlignment="1">
      <alignment vertical="top" wrapText="1"/>
    </xf>
    <xf numFmtId="14" fontId="6" fillId="0" borderId="0" xfId="1" applyNumberFormat="1" applyFont="1" applyFill="1" applyBorder="1" applyAlignment="1">
      <alignment horizontal="left" vertical="top"/>
    </xf>
    <xf numFmtId="3" fontId="6" fillId="0" borderId="0" xfId="1" applyNumberFormat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left" vertical="top"/>
    </xf>
    <xf numFmtId="49" fontId="5" fillId="0" borderId="0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5" fillId="0" borderId="25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49" fontId="5" fillId="0" borderId="25" xfId="1" applyNumberFormat="1" applyFont="1" applyFill="1" applyBorder="1" applyAlignment="1">
      <alignment horizontal="center" vertical="center" wrapText="1"/>
    </xf>
    <xf numFmtId="165" fontId="9" fillId="0" borderId="25" xfId="88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5" fillId="0" borderId="25" xfId="88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/>
    <xf numFmtId="4" fontId="6" fillId="0" borderId="25" xfId="0" applyNumberFormat="1" applyFont="1" applyFill="1" applyBorder="1"/>
    <xf numFmtId="0" fontId="6" fillId="0" borderId="1" xfId="1" applyFont="1" applyFill="1" applyBorder="1" applyAlignment="1">
      <alignment horizontal="center" vertical="center" wrapText="1"/>
    </xf>
    <xf numFmtId="3" fontId="5" fillId="0" borderId="32" xfId="1" applyNumberFormat="1" applyFont="1" applyFill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vertical="center" wrapText="1"/>
    </xf>
    <xf numFmtId="49" fontId="5" fillId="3" borderId="25" xfId="1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65" fontId="5" fillId="3" borderId="25" xfId="0" applyNumberFormat="1" applyFont="1" applyFill="1" applyBorder="1" applyAlignment="1">
      <alignment horizontal="center" vertical="center" wrapText="1"/>
    </xf>
    <xf numFmtId="165" fontId="5" fillId="3" borderId="25" xfId="0" applyNumberFormat="1" applyFont="1" applyFill="1" applyBorder="1" applyAlignment="1">
      <alignment horizontal="left" vertical="center" wrapText="1"/>
    </xf>
    <xf numFmtId="49" fontId="5" fillId="3" borderId="25" xfId="0" applyNumberFormat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49" fontId="5" fillId="3" borderId="14" xfId="1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3" fontId="5" fillId="3" borderId="32" xfId="1" applyNumberFormat="1" applyFont="1" applyFill="1" applyBorder="1" applyAlignment="1">
      <alignment horizontal="center" vertical="center" wrapText="1"/>
    </xf>
    <xf numFmtId="4" fontId="5" fillId="3" borderId="25" xfId="1" applyNumberFormat="1" applyFont="1" applyFill="1" applyBorder="1" applyAlignment="1">
      <alignment horizontal="center" vertical="center" wrapText="1"/>
    </xf>
    <xf numFmtId="0" fontId="7" fillId="3" borderId="25" xfId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4" fontId="5" fillId="3" borderId="25" xfId="0" applyNumberFormat="1" applyFont="1" applyFill="1" applyBorder="1" applyAlignment="1">
      <alignment horizontal="center" vertical="center" wrapText="1"/>
    </xf>
    <xf numFmtId="3" fontId="5" fillId="3" borderId="16" xfId="1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65" fontId="9" fillId="3" borderId="14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165" fontId="9" fillId="3" borderId="25" xfId="88" applyNumberFormat="1" applyFont="1" applyFill="1" applyBorder="1" applyAlignment="1">
      <alignment horizontal="center" vertical="center" wrapText="1"/>
    </xf>
    <xf numFmtId="3" fontId="5" fillId="3" borderId="25" xfId="0" applyNumberFormat="1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/>
    </xf>
    <xf numFmtId="0" fontId="5" fillId="3" borderId="25" xfId="88" applyNumberFormat="1" applyFont="1" applyFill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4" fontId="0" fillId="3" borderId="25" xfId="0" applyNumberFormat="1" applyFill="1" applyBorder="1" applyAlignment="1">
      <alignment horizontal="center" vertical="center"/>
    </xf>
    <xf numFmtId="4" fontId="18" fillId="3" borderId="25" xfId="0" applyNumberFormat="1" applyFont="1" applyFill="1" applyBorder="1" applyAlignment="1">
      <alignment horizontal="center" vertical="center"/>
    </xf>
    <xf numFmtId="165" fontId="5" fillId="3" borderId="25" xfId="88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3" fontId="5" fillId="3" borderId="25" xfId="1" applyNumberFormat="1" applyFont="1" applyFill="1" applyBorder="1" applyAlignment="1">
      <alignment horizontal="center" vertical="center" wrapText="1"/>
    </xf>
    <xf numFmtId="0" fontId="5" fillId="3" borderId="14" xfId="0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top"/>
    </xf>
    <xf numFmtId="4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4" fontId="5" fillId="0" borderId="25" xfId="1" applyNumberFormat="1" applyFont="1" applyFill="1" applyBorder="1" applyAlignment="1">
      <alignment horizontal="center" vertical="center" wrapText="1"/>
    </xf>
    <xf numFmtId="3" fontId="5" fillId="0" borderId="25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6" fillId="0" borderId="23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top"/>
    </xf>
    <xf numFmtId="0" fontId="6" fillId="0" borderId="2" xfId="1" applyFont="1" applyFill="1" applyBorder="1" applyAlignment="1">
      <alignment horizontal="center" vertical="top"/>
    </xf>
    <xf numFmtId="0" fontId="6" fillId="0" borderId="3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top"/>
    </xf>
    <xf numFmtId="3" fontId="5" fillId="0" borderId="10" xfId="1" applyNumberFormat="1" applyFont="1" applyFill="1" applyBorder="1" applyAlignment="1">
      <alignment horizontal="center" vertical="top"/>
    </xf>
    <xf numFmtId="3" fontId="5" fillId="0" borderId="11" xfId="1" applyNumberFormat="1" applyFont="1" applyFill="1" applyBorder="1" applyAlignment="1">
      <alignment horizontal="center" vertical="top"/>
    </xf>
    <xf numFmtId="0" fontId="6" fillId="0" borderId="21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</cellXfs>
  <cellStyles count="123">
    <cellStyle name="Cell1" xfId="4"/>
    <cellStyle name="Cell2" xfId="5"/>
    <cellStyle name="Cell3" xfId="6"/>
    <cellStyle name="Cell4" xfId="7"/>
    <cellStyle name="Cell5" xfId="8"/>
    <cellStyle name="Column1" xfId="9"/>
    <cellStyle name="Column2" xfId="10"/>
    <cellStyle name="Column3" xfId="11"/>
    <cellStyle name="Column4" xfId="12"/>
    <cellStyle name="Column5" xfId="13"/>
    <cellStyle name="Column7" xfId="14"/>
    <cellStyle name="Data" xfId="15"/>
    <cellStyle name="Heading1" xfId="16"/>
    <cellStyle name="Heading2" xfId="17"/>
    <cellStyle name="Heading3" xfId="18"/>
    <cellStyle name="Heading4" xfId="19"/>
    <cellStyle name="Name1" xfId="20"/>
    <cellStyle name="Name2" xfId="21"/>
    <cellStyle name="Name3" xfId="22"/>
    <cellStyle name="Name4" xfId="23"/>
    <cellStyle name="Name5" xfId="24"/>
    <cellStyle name="Normal 5" xfId="25"/>
    <cellStyle name="Normal 6" xfId="26"/>
    <cellStyle name="Title1" xfId="27"/>
    <cellStyle name="TitleCol1" xfId="28"/>
    <cellStyle name="TitleCol2" xfId="29"/>
    <cellStyle name="White1" xfId="30"/>
    <cellStyle name="White2" xfId="31"/>
    <cellStyle name="White3" xfId="32"/>
    <cellStyle name="White4" xfId="33"/>
    <cellStyle name="White5" xfId="34"/>
    <cellStyle name="КАНДАГАЧ тел3-33-96" xfId="35"/>
    <cellStyle name="Обычный" xfId="0" builtinId="0"/>
    <cellStyle name="Обычный 10" xfId="36"/>
    <cellStyle name="Обычный 10 2" xfId="37"/>
    <cellStyle name="Обычный 10 2 2" xfId="2"/>
    <cellStyle name="Обычный 10 2 2 2" xfId="89"/>
    <cellStyle name="Обычный 10 2 3" xfId="90"/>
    <cellStyle name="Обычный 10 3" xfId="38"/>
    <cellStyle name="Обычный 10 3 2" xfId="39"/>
    <cellStyle name="Обычный 10 3 2 2" xfId="92"/>
    <cellStyle name="Обычный 10 3 3" xfId="91"/>
    <cellStyle name="Обычный 10 4" xfId="40"/>
    <cellStyle name="Обычный 10 4 2" xfId="41"/>
    <cellStyle name="Обычный 10 4 2 2" xfId="94"/>
    <cellStyle name="Обычный 10 4 3" xfId="93"/>
    <cellStyle name="Обычный 10 5" xfId="42"/>
    <cellStyle name="Обычный 10 5 2" xfId="95"/>
    <cellStyle name="Обычный 11" xfId="43"/>
    <cellStyle name="Обычный 11 2" xfId="44"/>
    <cellStyle name="Обычный 11 2 2" xfId="97"/>
    <cellStyle name="Обычный 11 3" xfId="96"/>
    <cellStyle name="Обычный 12" xfId="45"/>
    <cellStyle name="Обычный 12 2" xfId="98"/>
    <cellStyle name="Обычный 13" xfId="46"/>
    <cellStyle name="Обычный 13 2" xfId="47"/>
    <cellStyle name="Обычный 13 2 2" xfId="100"/>
    <cellStyle name="Обычный 13 3" xfId="99"/>
    <cellStyle name="Обычный 14" xfId="48"/>
    <cellStyle name="Обычный 14 2" xfId="101"/>
    <cellStyle name="Обычный 15" xfId="49"/>
    <cellStyle name="Обычный 15 2" xfId="102"/>
    <cellStyle name="Обычный 16" xfId="50"/>
    <cellStyle name="Обычный 16 2" xfId="103"/>
    <cellStyle name="Обычный 17" xfId="51"/>
    <cellStyle name="Обычный 17 2" xfId="104"/>
    <cellStyle name="Обычный 18" xfId="52"/>
    <cellStyle name="Обычный 18 2" xfId="105"/>
    <cellStyle name="Обычный 19" xfId="53"/>
    <cellStyle name="Обычный 19 2" xfId="54"/>
    <cellStyle name="Обычный 19 2 2" xfId="55"/>
    <cellStyle name="Обычный 19 2 2 2" xfId="108"/>
    <cellStyle name="Обычный 19 2 3" xfId="107"/>
    <cellStyle name="Обычный 19 3" xfId="56"/>
    <cellStyle name="Обычный 19 3 2" xfId="109"/>
    <cellStyle name="Обычный 19 4" xfId="106"/>
    <cellStyle name="Обычный 2" xfId="1"/>
    <cellStyle name="Обычный 2 2" xfId="3"/>
    <cellStyle name="Обычный 2 2 2" xfId="57"/>
    <cellStyle name="Обычный 2 3" xfId="58"/>
    <cellStyle name="Обычный 20" xfId="59"/>
    <cellStyle name="Обычный 20 2" xfId="110"/>
    <cellStyle name="Обычный 21" xfId="88"/>
    <cellStyle name="Обычный 21 2" xfId="122"/>
    <cellStyle name="Обычный 24" xfId="60"/>
    <cellStyle name="Обычный 24 2" xfId="111"/>
    <cellStyle name="Обычный 26" xfId="61"/>
    <cellStyle name="Обычный 26 2" xfId="62"/>
    <cellStyle name="Обычный 26 2 2" xfId="113"/>
    <cellStyle name="Обычный 26 3" xfId="112"/>
    <cellStyle name="Обычный 3" xfId="63"/>
    <cellStyle name="Обычный 3 4" xfId="64"/>
    <cellStyle name="Обычный 32" xfId="65"/>
    <cellStyle name="Обычный 32 2" xfId="114"/>
    <cellStyle name="Обычный 33" xfId="66"/>
    <cellStyle name="Обычный 33 2" xfId="115"/>
    <cellStyle name="Обычный 34" xfId="67"/>
    <cellStyle name="Обычный 34 2" xfId="116"/>
    <cellStyle name="Обычный 35" xfId="68"/>
    <cellStyle name="Обычный 4" xfId="69"/>
    <cellStyle name="Обычный 4 2" xfId="70"/>
    <cellStyle name="Обычный 4 2 2" xfId="117"/>
    <cellStyle name="Обычный 4 5" xfId="71"/>
    <cellStyle name="Обычный 5" xfId="72"/>
    <cellStyle name="Обычный 6" xfId="73"/>
    <cellStyle name="Обычный 6 2" xfId="74"/>
    <cellStyle name="Обычный 7" xfId="75"/>
    <cellStyle name="Обычный 7 6" xfId="76"/>
    <cellStyle name="Обычный 7 7" xfId="77"/>
    <cellStyle name="Обычный 8" xfId="78"/>
    <cellStyle name="Обычный 8 2" xfId="118"/>
    <cellStyle name="Обычный 9" xfId="79"/>
    <cellStyle name="Обычный 9 2" xfId="119"/>
    <cellStyle name="Обычный 9 8" xfId="80"/>
    <cellStyle name="Обычный 9 9" xfId="81"/>
    <cellStyle name="Процентный 2" xfId="82"/>
    <cellStyle name="Процентный 2 2" xfId="120"/>
    <cellStyle name="Стиль 1" xfId="83"/>
    <cellStyle name="Стиль 1 2" xfId="84"/>
    <cellStyle name="Финансовый 2" xfId="85"/>
    <cellStyle name="Финансовый 2 2" xfId="86"/>
    <cellStyle name="Финансовый 5" xfId="87"/>
    <cellStyle name="Финансовый 5 2" xfId="1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tabSelected="1" zoomScale="70" zoomScaleNormal="70" zoomScaleSheetLayoutView="70" zoomScalePageLayoutView="70" workbookViewId="0">
      <selection activeCell="N65" sqref="N65"/>
    </sheetView>
  </sheetViews>
  <sheetFormatPr defaultColWidth="31.7109375" defaultRowHeight="12.75" outlineLevelRow="1" outlineLevelCol="1"/>
  <cols>
    <col min="1" max="1" width="5.28515625" style="26" customWidth="1" outlineLevel="1"/>
    <col min="2" max="2" width="6.7109375" style="2" customWidth="1" outlineLevel="1"/>
    <col min="3" max="3" width="7.5703125" style="2" customWidth="1" outlineLevel="1"/>
    <col min="4" max="4" width="10.7109375" style="2" customWidth="1"/>
    <col min="5" max="5" width="25.42578125" style="2" customWidth="1" outlineLevel="1"/>
    <col min="6" max="6" width="27.5703125" style="2" customWidth="1" outlineLevel="1"/>
    <col min="7" max="7" width="25.7109375" style="2" customWidth="1"/>
    <col min="8" max="8" width="15" style="2" customWidth="1" outlineLevel="1"/>
    <col min="9" max="9" width="6.7109375" style="2" customWidth="1"/>
    <col min="10" max="10" width="7" style="2" customWidth="1"/>
    <col min="11" max="11" width="6.7109375" style="2" customWidth="1"/>
    <col min="12" max="12" width="14.7109375" style="2" customWidth="1" outlineLevel="1"/>
    <col min="13" max="13" width="16.28515625" style="2" customWidth="1" outlineLevel="1"/>
    <col min="14" max="14" width="16" style="2" customWidth="1" outlineLevel="1"/>
    <col min="15" max="15" width="15.5703125" style="2" customWidth="1" outlineLevel="1"/>
    <col min="16" max="16" width="15.7109375" style="2" customWidth="1" outlineLevel="1"/>
    <col min="17" max="17" width="15.28515625" style="2" customWidth="1" outlineLevel="1"/>
    <col min="18" max="18" width="20.5703125" style="2" customWidth="1" outlineLevel="1"/>
    <col min="19" max="19" width="23.5703125" style="3" customWidth="1" outlineLevel="1"/>
    <col min="20" max="20" width="17.7109375" style="2" customWidth="1"/>
    <col min="21" max="21" width="12.42578125" style="4" customWidth="1"/>
    <col min="22" max="22" width="26" style="2" customWidth="1"/>
    <col min="23" max="16384" width="31.7109375" style="2"/>
  </cols>
  <sheetData>
    <row r="1" spans="1:21" s="6" customFormat="1" ht="13.5" thickBot="1">
      <c r="A1" s="11" t="s">
        <v>0</v>
      </c>
      <c r="E1" s="7"/>
      <c r="F1" s="8"/>
      <c r="G1" s="8"/>
      <c r="H1" s="9"/>
      <c r="I1" s="9"/>
      <c r="J1" s="9"/>
      <c r="K1" s="9"/>
      <c r="L1" s="10"/>
      <c r="M1" s="10"/>
      <c r="N1" s="10"/>
      <c r="O1" s="10"/>
      <c r="P1" s="10"/>
      <c r="Q1" s="10"/>
      <c r="R1" s="9"/>
      <c r="S1" s="9"/>
      <c r="T1" s="9"/>
      <c r="U1" s="11"/>
    </row>
    <row r="2" spans="1:21" s="6" customFormat="1" ht="42" customHeight="1" thickBot="1">
      <c r="A2" s="95" t="s">
        <v>1</v>
      </c>
      <c r="B2" s="96"/>
      <c r="C2" s="97"/>
      <c r="D2" s="77" t="s">
        <v>2</v>
      </c>
      <c r="E2" s="12" t="s">
        <v>3</v>
      </c>
      <c r="F2" s="12" t="s">
        <v>4</v>
      </c>
      <c r="G2" s="10"/>
      <c r="H2" s="9"/>
      <c r="I2" s="13"/>
      <c r="J2" s="13"/>
      <c r="K2" s="13"/>
      <c r="L2" s="9"/>
      <c r="M2" s="9"/>
      <c r="N2" s="9"/>
      <c r="O2" s="9"/>
      <c r="P2" s="9"/>
      <c r="Q2" s="9"/>
      <c r="R2" s="9"/>
      <c r="S2" s="9"/>
      <c r="T2" s="31" t="s">
        <v>113</v>
      </c>
    </row>
    <row r="3" spans="1:21" s="6" customFormat="1" ht="13.5" thickBot="1">
      <c r="A3" s="98">
        <v>1</v>
      </c>
      <c r="B3" s="99"/>
      <c r="C3" s="100"/>
      <c r="D3" s="78">
        <v>2</v>
      </c>
      <c r="E3" s="14">
        <v>3</v>
      </c>
      <c r="F3" s="14">
        <v>5</v>
      </c>
      <c r="G3" s="10"/>
      <c r="H3" s="9"/>
      <c r="I3" s="13"/>
      <c r="J3" s="13"/>
      <c r="K3" s="13"/>
      <c r="L3" s="9"/>
      <c r="M3" s="9"/>
      <c r="N3" s="9"/>
      <c r="O3" s="9"/>
      <c r="P3" s="9"/>
      <c r="Q3" s="9"/>
      <c r="R3" s="9"/>
      <c r="S3" s="9"/>
      <c r="T3" s="31" t="s">
        <v>114</v>
      </c>
    </row>
    <row r="4" spans="1:21" s="6" customFormat="1" ht="42" customHeight="1" thickBot="1">
      <c r="A4" s="101">
        <v>970840000277</v>
      </c>
      <c r="B4" s="102"/>
      <c r="C4" s="103"/>
      <c r="D4" s="79">
        <v>600500050605</v>
      </c>
      <c r="E4" s="15" t="s">
        <v>5</v>
      </c>
      <c r="F4" s="16" t="s">
        <v>93</v>
      </c>
      <c r="G4" s="10"/>
      <c r="H4" s="9"/>
      <c r="I4" s="13"/>
      <c r="J4" s="13"/>
      <c r="K4" s="13"/>
      <c r="L4" s="9"/>
      <c r="M4" s="9"/>
      <c r="N4" s="9"/>
      <c r="O4" s="9"/>
      <c r="P4" s="9"/>
      <c r="Q4" s="9"/>
      <c r="S4" s="10"/>
      <c r="T4" s="31" t="s">
        <v>27</v>
      </c>
    </row>
    <row r="5" spans="1:21" s="6" customFormat="1">
      <c r="A5" s="9"/>
      <c r="E5" s="7"/>
      <c r="F5" s="8"/>
      <c r="G5" s="8"/>
      <c r="H5" s="9"/>
      <c r="I5" s="9"/>
      <c r="J5" s="9"/>
      <c r="K5" s="9"/>
      <c r="L5" s="10"/>
      <c r="M5" s="10"/>
      <c r="N5" s="10"/>
      <c r="O5" s="10"/>
      <c r="Q5" s="10"/>
      <c r="S5" s="19"/>
      <c r="T5" s="31"/>
      <c r="U5" s="11"/>
    </row>
    <row r="6" spans="1:21" s="6" customFormat="1">
      <c r="A6" s="9"/>
      <c r="D6" s="11"/>
      <c r="E6" s="17"/>
      <c r="F6" s="18"/>
      <c r="G6" s="18"/>
      <c r="H6" s="11"/>
      <c r="I6" s="18"/>
      <c r="J6" s="18"/>
      <c r="K6" s="18"/>
      <c r="L6" s="19"/>
      <c r="M6" s="19"/>
      <c r="N6" s="19"/>
      <c r="O6" s="19"/>
      <c r="Q6" s="19"/>
      <c r="S6" s="19"/>
      <c r="T6" s="31" t="s">
        <v>116</v>
      </c>
      <c r="U6" s="11"/>
    </row>
    <row r="7" spans="1:21" s="6" customFormat="1">
      <c r="A7" s="9"/>
      <c r="D7" s="11"/>
      <c r="E7" s="17"/>
      <c r="F7" s="18"/>
      <c r="G7" s="18"/>
      <c r="H7" s="11"/>
      <c r="I7" s="18"/>
      <c r="J7" s="18"/>
      <c r="K7" s="18"/>
      <c r="L7" s="19"/>
      <c r="M7" s="19"/>
      <c r="N7" s="19"/>
      <c r="O7" s="19"/>
      <c r="Q7" s="19"/>
      <c r="S7" s="19"/>
      <c r="T7" s="31" t="s">
        <v>115</v>
      </c>
      <c r="U7" s="11"/>
    </row>
    <row r="8" spans="1:21" s="6" customFormat="1">
      <c r="A8" s="9"/>
      <c r="D8" s="11"/>
      <c r="E8" s="17"/>
      <c r="F8" s="18"/>
      <c r="G8" s="18"/>
      <c r="H8" s="11"/>
      <c r="I8" s="18"/>
      <c r="J8" s="18"/>
      <c r="K8" s="18"/>
      <c r="L8" s="19"/>
      <c r="M8" s="19"/>
      <c r="N8" s="19"/>
      <c r="O8" s="19"/>
      <c r="Q8" s="19"/>
      <c r="S8" s="19"/>
      <c r="T8" s="31" t="s">
        <v>27</v>
      </c>
      <c r="U8" s="11"/>
    </row>
    <row r="9" spans="1:21" s="6" customFormat="1">
      <c r="A9" s="9"/>
      <c r="D9" s="11"/>
      <c r="E9" s="17"/>
      <c r="F9" s="18"/>
      <c r="G9" s="18"/>
      <c r="H9" s="11"/>
      <c r="I9" s="18"/>
      <c r="J9" s="18"/>
      <c r="K9" s="18"/>
      <c r="L9" s="19"/>
      <c r="M9" s="19"/>
      <c r="N9" s="19"/>
      <c r="O9" s="19"/>
      <c r="Q9" s="19"/>
      <c r="S9" s="19"/>
      <c r="T9" s="31" t="s">
        <v>117</v>
      </c>
      <c r="U9" s="11"/>
    </row>
    <row r="10" spans="1:21" s="6" customFormat="1" ht="15.75">
      <c r="A10" s="5" t="s">
        <v>34</v>
      </c>
      <c r="B10" s="5"/>
      <c r="C10" s="5"/>
      <c r="D10" s="5"/>
      <c r="E10" s="17"/>
      <c r="F10" s="17"/>
      <c r="G10" s="17"/>
      <c r="H10" s="5"/>
      <c r="I10" s="20"/>
      <c r="J10" s="20"/>
      <c r="K10" s="20"/>
      <c r="L10" s="21"/>
      <c r="M10" s="21"/>
      <c r="N10" s="21"/>
      <c r="O10" s="21"/>
      <c r="Q10" s="22"/>
      <c r="R10" s="31"/>
      <c r="S10" s="5" t="s">
        <v>118</v>
      </c>
      <c r="T10" s="5"/>
      <c r="U10" s="11"/>
    </row>
    <row r="11" spans="1:21">
      <c r="A11" s="1"/>
      <c r="R11" s="1"/>
      <c r="S11" s="76" t="s">
        <v>121</v>
      </c>
    </row>
    <row r="12" spans="1:21">
      <c r="A12" s="1"/>
      <c r="R12" s="1"/>
      <c r="S12" s="5" t="s">
        <v>119</v>
      </c>
      <c r="T12" s="76"/>
    </row>
    <row r="13" spans="1:21">
      <c r="A13" s="1"/>
      <c r="R13" s="1"/>
      <c r="S13" s="76" t="s">
        <v>120</v>
      </c>
    </row>
    <row r="14" spans="1:21">
      <c r="A14" s="1"/>
      <c r="R14" s="1"/>
      <c r="S14" s="5" t="s">
        <v>126</v>
      </c>
    </row>
    <row r="15" spans="1:21">
      <c r="A15" s="1"/>
      <c r="R15" s="1"/>
      <c r="S15" s="76" t="s">
        <v>125</v>
      </c>
    </row>
    <row r="16" spans="1:21">
      <c r="A16" s="1"/>
      <c r="R16" s="1"/>
      <c r="S16" s="5" t="s">
        <v>127</v>
      </c>
    </row>
    <row r="17" spans="1:19">
      <c r="A17" s="1"/>
      <c r="R17" s="1"/>
      <c r="S17" s="76" t="s">
        <v>128</v>
      </c>
    </row>
    <row r="18" spans="1:19">
      <c r="A18" s="1"/>
      <c r="R18" s="1"/>
      <c r="S18" s="5" t="s">
        <v>129</v>
      </c>
    </row>
    <row r="19" spans="1:19">
      <c r="A19" s="1"/>
      <c r="R19" s="1"/>
      <c r="S19" s="76" t="s">
        <v>130</v>
      </c>
    </row>
    <row r="20" spans="1:19">
      <c r="A20" s="1"/>
      <c r="R20" s="1"/>
      <c r="S20" s="5" t="s">
        <v>135</v>
      </c>
    </row>
    <row r="21" spans="1:19">
      <c r="A21" s="1"/>
      <c r="R21" s="1"/>
      <c r="S21" s="76" t="s">
        <v>136</v>
      </c>
    </row>
    <row r="22" spans="1:19">
      <c r="A22" s="1"/>
      <c r="R22" s="1"/>
      <c r="S22" s="5" t="s">
        <v>146</v>
      </c>
    </row>
    <row r="23" spans="1:19">
      <c r="A23" s="1"/>
      <c r="R23" s="1"/>
      <c r="S23" s="76" t="s">
        <v>147</v>
      </c>
    </row>
    <row r="24" spans="1:19">
      <c r="A24" s="1"/>
      <c r="R24" s="1"/>
      <c r="S24" s="5" t="s">
        <v>148</v>
      </c>
    </row>
    <row r="25" spans="1:19">
      <c r="A25" s="1"/>
      <c r="R25" s="1"/>
      <c r="S25" s="76" t="s">
        <v>149</v>
      </c>
    </row>
    <row r="26" spans="1:19">
      <c r="A26" s="1"/>
      <c r="R26" s="1"/>
      <c r="S26" s="5" t="s">
        <v>158</v>
      </c>
    </row>
    <row r="27" spans="1:19">
      <c r="A27" s="1"/>
      <c r="R27" s="1"/>
      <c r="S27" s="76" t="s">
        <v>159</v>
      </c>
    </row>
    <row r="28" spans="1:19">
      <c r="A28" s="1"/>
      <c r="R28" s="1"/>
      <c r="S28" s="5" t="s">
        <v>163</v>
      </c>
    </row>
    <row r="29" spans="1:19">
      <c r="A29" s="1"/>
      <c r="R29" s="1"/>
      <c r="S29" s="76" t="s">
        <v>164</v>
      </c>
    </row>
    <row r="30" spans="1:19">
      <c r="A30" s="1"/>
      <c r="R30" s="1"/>
      <c r="S30" s="5" t="s">
        <v>166</v>
      </c>
    </row>
    <row r="31" spans="1:19">
      <c r="A31" s="1"/>
      <c r="R31" s="1"/>
      <c r="S31" s="76" t="s">
        <v>167</v>
      </c>
    </row>
    <row r="32" spans="1:19">
      <c r="A32" s="1"/>
      <c r="R32" s="1"/>
      <c r="S32" s="5" t="s">
        <v>169</v>
      </c>
    </row>
    <row r="33" spans="1:22">
      <c r="A33" s="1"/>
      <c r="R33" s="1"/>
      <c r="S33" s="76" t="s">
        <v>170</v>
      </c>
    </row>
    <row r="34" spans="1:22">
      <c r="A34" s="1"/>
      <c r="R34" s="1"/>
      <c r="S34" s="5" t="s">
        <v>172</v>
      </c>
    </row>
    <row r="35" spans="1:22">
      <c r="A35" s="1"/>
      <c r="R35" s="1"/>
      <c r="S35" s="76" t="s">
        <v>173</v>
      </c>
    </row>
    <row r="36" spans="1:22">
      <c r="A36" s="1"/>
      <c r="R36" s="1"/>
      <c r="S36" s="5" t="s">
        <v>174</v>
      </c>
    </row>
    <row r="37" spans="1:22">
      <c r="A37" s="1"/>
      <c r="R37" s="1"/>
      <c r="S37" s="76" t="s">
        <v>175</v>
      </c>
    </row>
    <row r="38" spans="1:22" ht="13.5" thickBot="1">
      <c r="A38" s="1"/>
      <c r="R38" s="1"/>
      <c r="S38" s="76"/>
    </row>
    <row r="39" spans="1:22" ht="174" customHeight="1" thickBot="1">
      <c r="A39" s="24" t="s">
        <v>6</v>
      </c>
      <c r="B39" s="24" t="s">
        <v>7</v>
      </c>
      <c r="C39" s="24" t="s">
        <v>8</v>
      </c>
      <c r="D39" s="24" t="s">
        <v>9</v>
      </c>
      <c r="E39" s="24" t="s">
        <v>10</v>
      </c>
      <c r="F39" s="24" t="s">
        <v>11</v>
      </c>
      <c r="G39" s="24" t="s">
        <v>12</v>
      </c>
      <c r="H39" s="24" t="s">
        <v>13</v>
      </c>
      <c r="I39" s="108" t="s">
        <v>14</v>
      </c>
      <c r="J39" s="109"/>
      <c r="K39" s="109"/>
      <c r="L39" s="106" t="s">
        <v>15</v>
      </c>
      <c r="M39" s="107"/>
      <c r="N39" s="107"/>
      <c r="O39" s="108" t="s">
        <v>16</v>
      </c>
      <c r="P39" s="109"/>
      <c r="Q39" s="109"/>
      <c r="R39" s="24" t="s">
        <v>17</v>
      </c>
      <c r="S39" s="24" t="s">
        <v>18</v>
      </c>
      <c r="T39" s="24" t="s">
        <v>19</v>
      </c>
      <c r="U39" s="44" t="s">
        <v>20</v>
      </c>
      <c r="V39" s="24" t="s">
        <v>35</v>
      </c>
    </row>
    <row r="40" spans="1:22" s="25" customFormat="1">
      <c r="A40" s="104">
        <v>1</v>
      </c>
      <c r="B40" s="85">
        <v>2</v>
      </c>
      <c r="C40" s="85">
        <v>3</v>
      </c>
      <c r="D40" s="85">
        <v>4</v>
      </c>
      <c r="E40" s="85">
        <v>6</v>
      </c>
      <c r="F40" s="85">
        <v>8</v>
      </c>
      <c r="G40" s="85">
        <v>10</v>
      </c>
      <c r="H40" s="85">
        <v>11</v>
      </c>
      <c r="I40" s="93">
        <v>13</v>
      </c>
      <c r="J40" s="94"/>
      <c r="K40" s="94"/>
      <c r="L40" s="93">
        <v>14</v>
      </c>
      <c r="M40" s="94"/>
      <c r="N40" s="94"/>
      <c r="O40" s="93">
        <v>15</v>
      </c>
      <c r="P40" s="94"/>
      <c r="Q40" s="94"/>
      <c r="R40" s="91">
        <v>16</v>
      </c>
      <c r="S40" s="85">
        <v>17</v>
      </c>
      <c r="T40" s="85">
        <v>18</v>
      </c>
      <c r="U40" s="89">
        <v>19</v>
      </c>
      <c r="V40" s="87">
        <v>20</v>
      </c>
    </row>
    <row r="41" spans="1:22" s="25" customFormat="1" ht="13.5" thickBot="1">
      <c r="A41" s="105"/>
      <c r="B41" s="86"/>
      <c r="C41" s="86"/>
      <c r="D41" s="86"/>
      <c r="E41" s="86"/>
      <c r="F41" s="86"/>
      <c r="G41" s="86"/>
      <c r="H41" s="86"/>
      <c r="I41" s="33">
        <v>2019</v>
      </c>
      <c r="J41" s="30">
        <v>2020</v>
      </c>
      <c r="K41" s="30">
        <v>2021</v>
      </c>
      <c r="L41" s="33">
        <v>2019</v>
      </c>
      <c r="M41" s="30">
        <v>2020</v>
      </c>
      <c r="N41" s="30">
        <v>2021</v>
      </c>
      <c r="O41" s="33">
        <v>2019</v>
      </c>
      <c r="P41" s="30">
        <v>2020</v>
      </c>
      <c r="Q41" s="30">
        <v>2021</v>
      </c>
      <c r="R41" s="92"/>
      <c r="S41" s="86"/>
      <c r="T41" s="86"/>
      <c r="U41" s="90"/>
      <c r="V41" s="88"/>
    </row>
    <row r="42" spans="1:22" ht="51" outlineLevel="1">
      <c r="A42" s="52">
        <v>1</v>
      </c>
      <c r="B42" s="47" t="s">
        <v>29</v>
      </c>
      <c r="C42" s="48" t="s">
        <v>23</v>
      </c>
      <c r="D42" s="46" t="s">
        <v>24</v>
      </c>
      <c r="E42" s="49" t="s">
        <v>25</v>
      </c>
      <c r="F42" s="49" t="s">
        <v>26</v>
      </c>
      <c r="G42" s="46" t="s">
        <v>36</v>
      </c>
      <c r="H42" s="49" t="s">
        <v>37</v>
      </c>
      <c r="I42" s="54" t="s">
        <v>28</v>
      </c>
      <c r="J42" s="54" t="s">
        <v>28</v>
      </c>
      <c r="K42" s="54"/>
      <c r="L42" s="60">
        <v>8035714.2857142854</v>
      </c>
      <c r="M42" s="60">
        <v>8035714.2857142901</v>
      </c>
      <c r="N42" s="64"/>
      <c r="O42" s="58">
        <f>I42*L42</f>
        <v>8035714.2857142854</v>
      </c>
      <c r="P42" s="58">
        <f>J42*M42</f>
        <v>8035714.2857142901</v>
      </c>
      <c r="Q42" s="58">
        <f>K42*N42</f>
        <v>0</v>
      </c>
      <c r="R42" s="52" t="s">
        <v>38</v>
      </c>
      <c r="S42" s="49" t="s">
        <v>39</v>
      </c>
      <c r="T42" s="54" t="s">
        <v>22</v>
      </c>
      <c r="U42" s="61">
        <v>0</v>
      </c>
      <c r="V42" s="57" t="s">
        <v>40</v>
      </c>
    </row>
    <row r="43" spans="1:22" ht="63.75" outlineLevel="1">
      <c r="A43" s="52">
        <v>2</v>
      </c>
      <c r="B43" s="47" t="s">
        <v>29</v>
      </c>
      <c r="C43" s="48" t="s">
        <v>23</v>
      </c>
      <c r="D43" s="65" t="s">
        <v>30</v>
      </c>
      <c r="E43" s="65" t="s">
        <v>31</v>
      </c>
      <c r="F43" s="65" t="s">
        <v>32</v>
      </c>
      <c r="G43" s="65" t="s">
        <v>41</v>
      </c>
      <c r="H43" s="63" t="s">
        <v>33</v>
      </c>
      <c r="I43" s="54" t="s">
        <v>28</v>
      </c>
      <c r="J43" s="54" t="s">
        <v>28</v>
      </c>
      <c r="K43" s="54" t="s">
        <v>28</v>
      </c>
      <c r="L43" s="60">
        <v>270000</v>
      </c>
      <c r="M43" s="60">
        <v>270000</v>
      </c>
      <c r="N43" s="60">
        <v>270000</v>
      </c>
      <c r="O43" s="58">
        <f t="shared" ref="O43:O49" si="0">I43*L43</f>
        <v>270000</v>
      </c>
      <c r="P43" s="58">
        <f t="shared" ref="P43:P49" si="1">J43*M43</f>
        <v>270000</v>
      </c>
      <c r="Q43" s="58">
        <f t="shared" ref="Q43:Q49" si="2">K43*N43</f>
        <v>270000</v>
      </c>
      <c r="R43" s="52" t="s">
        <v>42</v>
      </c>
      <c r="S43" s="49" t="s">
        <v>39</v>
      </c>
      <c r="T43" s="54" t="s">
        <v>22</v>
      </c>
      <c r="U43" s="61">
        <v>100</v>
      </c>
      <c r="V43" s="57" t="s">
        <v>40</v>
      </c>
    </row>
    <row r="44" spans="1:22" s="40" customFormat="1" ht="63.75">
      <c r="A44" s="52">
        <v>3</v>
      </c>
      <c r="B44" s="47" t="s">
        <v>29</v>
      </c>
      <c r="C44" s="46" t="s">
        <v>23</v>
      </c>
      <c r="D44" s="65" t="s">
        <v>30</v>
      </c>
      <c r="E44" s="65" t="s">
        <v>31</v>
      </c>
      <c r="F44" s="65" t="s">
        <v>32</v>
      </c>
      <c r="G44" s="65" t="s">
        <v>41</v>
      </c>
      <c r="H44" s="63" t="s">
        <v>33</v>
      </c>
      <c r="I44" s="66">
        <v>1</v>
      </c>
      <c r="J44" s="67">
        <v>1</v>
      </c>
      <c r="K44" s="67">
        <v>1</v>
      </c>
      <c r="L44" s="60">
        <v>270000</v>
      </c>
      <c r="M44" s="60">
        <v>270000</v>
      </c>
      <c r="N44" s="60">
        <v>270000</v>
      </c>
      <c r="O44" s="58">
        <f t="shared" si="0"/>
        <v>270000</v>
      </c>
      <c r="P44" s="58">
        <f t="shared" si="1"/>
        <v>270000</v>
      </c>
      <c r="Q44" s="58">
        <f t="shared" si="2"/>
        <v>270000</v>
      </c>
      <c r="R44" s="52" t="s">
        <v>42</v>
      </c>
      <c r="S44" s="49" t="s">
        <v>39</v>
      </c>
      <c r="T44" s="51" t="s">
        <v>22</v>
      </c>
      <c r="U44" s="55">
        <v>100</v>
      </c>
      <c r="V44" s="57" t="s">
        <v>40</v>
      </c>
    </row>
    <row r="45" spans="1:22" s="40" customFormat="1" ht="63.75">
      <c r="A45" s="52">
        <v>4</v>
      </c>
      <c r="B45" s="47" t="s">
        <v>29</v>
      </c>
      <c r="C45" s="46" t="s">
        <v>23</v>
      </c>
      <c r="D45" s="65" t="s">
        <v>30</v>
      </c>
      <c r="E45" s="65" t="s">
        <v>31</v>
      </c>
      <c r="F45" s="65" t="s">
        <v>32</v>
      </c>
      <c r="G45" s="65" t="s">
        <v>41</v>
      </c>
      <c r="H45" s="63" t="s">
        <v>33</v>
      </c>
      <c r="I45" s="66">
        <v>1</v>
      </c>
      <c r="J45" s="67">
        <v>1</v>
      </c>
      <c r="K45" s="67">
        <v>1</v>
      </c>
      <c r="L45" s="60">
        <v>270000</v>
      </c>
      <c r="M45" s="60">
        <v>270000</v>
      </c>
      <c r="N45" s="60">
        <v>270000</v>
      </c>
      <c r="O45" s="58">
        <f t="shared" si="0"/>
        <v>270000</v>
      </c>
      <c r="P45" s="58">
        <f t="shared" si="1"/>
        <v>270000</v>
      </c>
      <c r="Q45" s="58">
        <f t="shared" si="2"/>
        <v>270000</v>
      </c>
      <c r="R45" s="68" t="s">
        <v>43</v>
      </c>
      <c r="S45" s="49" t="s">
        <v>39</v>
      </c>
      <c r="T45" s="51" t="s">
        <v>22</v>
      </c>
      <c r="U45" s="55">
        <v>100</v>
      </c>
      <c r="V45" s="57" t="s">
        <v>40</v>
      </c>
    </row>
    <row r="46" spans="1:22" s="40" customFormat="1" ht="63.75">
      <c r="A46" s="52">
        <v>5</v>
      </c>
      <c r="B46" s="47" t="s">
        <v>29</v>
      </c>
      <c r="C46" s="46" t="s">
        <v>23</v>
      </c>
      <c r="D46" s="65" t="s">
        <v>30</v>
      </c>
      <c r="E46" s="65" t="s">
        <v>31</v>
      </c>
      <c r="F46" s="65" t="s">
        <v>32</v>
      </c>
      <c r="G46" s="65" t="s">
        <v>41</v>
      </c>
      <c r="H46" s="63" t="s">
        <v>33</v>
      </c>
      <c r="I46" s="66">
        <v>1</v>
      </c>
      <c r="J46" s="67">
        <v>1</v>
      </c>
      <c r="K46" s="67">
        <v>1</v>
      </c>
      <c r="L46" s="60">
        <v>270000</v>
      </c>
      <c r="M46" s="60">
        <v>270000</v>
      </c>
      <c r="N46" s="60">
        <v>270000</v>
      </c>
      <c r="O46" s="58">
        <f t="shared" si="0"/>
        <v>270000</v>
      </c>
      <c r="P46" s="58">
        <f t="shared" si="1"/>
        <v>270000</v>
      </c>
      <c r="Q46" s="58">
        <f t="shared" si="2"/>
        <v>270000</v>
      </c>
      <c r="R46" s="68" t="s">
        <v>43</v>
      </c>
      <c r="S46" s="49" t="s">
        <v>39</v>
      </c>
      <c r="T46" s="51" t="s">
        <v>22</v>
      </c>
      <c r="U46" s="55">
        <v>100</v>
      </c>
      <c r="V46" s="57" t="s">
        <v>40</v>
      </c>
    </row>
    <row r="47" spans="1:22" s="40" customFormat="1" ht="102">
      <c r="A47" s="52">
        <v>6</v>
      </c>
      <c r="B47" s="47" t="s">
        <v>29</v>
      </c>
      <c r="C47" s="48" t="s">
        <v>23</v>
      </c>
      <c r="D47" s="52" t="s">
        <v>24</v>
      </c>
      <c r="E47" s="63" t="s">
        <v>25</v>
      </c>
      <c r="F47" s="63" t="s">
        <v>26</v>
      </c>
      <c r="G47" s="63" t="s">
        <v>44</v>
      </c>
      <c r="H47" s="65" t="s">
        <v>21</v>
      </c>
      <c r="I47" s="54" t="s">
        <v>28</v>
      </c>
      <c r="J47" s="54" t="s">
        <v>28</v>
      </c>
      <c r="K47" s="54" t="s">
        <v>28</v>
      </c>
      <c r="L47" s="69">
        <v>25000000</v>
      </c>
      <c r="M47" s="69">
        <v>25000000</v>
      </c>
      <c r="N47" s="69">
        <v>25000000</v>
      </c>
      <c r="O47" s="58">
        <f t="shared" si="0"/>
        <v>25000000</v>
      </c>
      <c r="P47" s="58">
        <f t="shared" si="1"/>
        <v>25000000</v>
      </c>
      <c r="Q47" s="58">
        <f t="shared" si="2"/>
        <v>25000000</v>
      </c>
      <c r="R47" s="68" t="s">
        <v>43</v>
      </c>
      <c r="S47" s="53" t="s">
        <v>45</v>
      </c>
      <c r="T47" s="51" t="s">
        <v>22</v>
      </c>
      <c r="U47" s="55">
        <v>0</v>
      </c>
      <c r="V47" s="57" t="s">
        <v>46</v>
      </c>
    </row>
    <row r="48" spans="1:22" s="40" customFormat="1" ht="153">
      <c r="A48" s="52">
        <v>7</v>
      </c>
      <c r="B48" s="47" t="s">
        <v>29</v>
      </c>
      <c r="C48" s="48" t="s">
        <v>23</v>
      </c>
      <c r="D48" s="46" t="s">
        <v>47</v>
      </c>
      <c r="E48" s="49" t="s">
        <v>48</v>
      </c>
      <c r="F48" s="49" t="s">
        <v>49</v>
      </c>
      <c r="G48" s="49" t="s">
        <v>50</v>
      </c>
      <c r="H48" s="65" t="s">
        <v>33</v>
      </c>
      <c r="I48" s="54" t="s">
        <v>28</v>
      </c>
      <c r="J48" s="54" t="s">
        <v>28</v>
      </c>
      <c r="K48" s="54" t="s">
        <v>28</v>
      </c>
      <c r="L48" s="70">
        <v>9300000</v>
      </c>
      <c r="M48" s="71">
        <v>9300000</v>
      </c>
      <c r="N48" s="71">
        <v>9300000</v>
      </c>
      <c r="O48" s="58">
        <f t="shared" si="0"/>
        <v>9300000</v>
      </c>
      <c r="P48" s="58">
        <f t="shared" si="1"/>
        <v>9300000</v>
      </c>
      <c r="Q48" s="58">
        <f t="shared" si="2"/>
        <v>9300000</v>
      </c>
      <c r="R48" s="68" t="s">
        <v>51</v>
      </c>
      <c r="S48" s="46" t="s">
        <v>52</v>
      </c>
      <c r="T48" s="51" t="s">
        <v>22</v>
      </c>
      <c r="U48" s="55">
        <v>100</v>
      </c>
      <c r="V48" s="57" t="s">
        <v>53</v>
      </c>
    </row>
    <row r="49" spans="1:23" s="40" customFormat="1" ht="45.75" customHeight="1">
      <c r="A49" s="52">
        <v>8</v>
      </c>
      <c r="B49" s="47" t="s">
        <v>29</v>
      </c>
      <c r="C49" s="48" t="s">
        <v>23</v>
      </c>
      <c r="D49" s="46" t="s">
        <v>54</v>
      </c>
      <c r="E49" s="49" t="s">
        <v>55</v>
      </c>
      <c r="F49" s="49" t="s">
        <v>55</v>
      </c>
      <c r="G49" s="49" t="s">
        <v>110</v>
      </c>
      <c r="H49" s="65" t="s">
        <v>33</v>
      </c>
      <c r="I49" s="54" t="s">
        <v>28</v>
      </c>
      <c r="J49" s="54" t="s">
        <v>28</v>
      </c>
      <c r="K49" s="54" t="s">
        <v>28</v>
      </c>
      <c r="L49" s="71">
        <v>17649000</v>
      </c>
      <c r="M49" s="71">
        <v>17649000</v>
      </c>
      <c r="N49" s="71">
        <v>17649000</v>
      </c>
      <c r="O49" s="58">
        <f t="shared" si="0"/>
        <v>17649000</v>
      </c>
      <c r="P49" s="58">
        <f t="shared" si="1"/>
        <v>17649000</v>
      </c>
      <c r="Q49" s="58">
        <f t="shared" si="2"/>
        <v>17649000</v>
      </c>
      <c r="R49" s="68" t="s">
        <v>111</v>
      </c>
      <c r="S49" s="46" t="s">
        <v>52</v>
      </c>
      <c r="T49" s="51" t="s">
        <v>22</v>
      </c>
      <c r="U49" s="55">
        <v>100</v>
      </c>
      <c r="V49" s="57" t="s">
        <v>53</v>
      </c>
    </row>
    <row r="50" spans="1:23" s="40" customFormat="1" ht="63.75">
      <c r="A50" s="52">
        <v>9</v>
      </c>
      <c r="B50" s="47" t="s">
        <v>29</v>
      </c>
      <c r="C50" s="48" t="s">
        <v>23</v>
      </c>
      <c r="D50" s="50" t="s">
        <v>56</v>
      </c>
      <c r="E50" s="72" t="s">
        <v>57</v>
      </c>
      <c r="F50" s="72" t="s">
        <v>57</v>
      </c>
      <c r="G50" s="72" t="s">
        <v>58</v>
      </c>
      <c r="H50" s="72" t="s">
        <v>21</v>
      </c>
      <c r="I50" s="66">
        <v>1</v>
      </c>
      <c r="J50" s="73">
        <v>1</v>
      </c>
      <c r="K50" s="73">
        <v>1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60">
        <v>0</v>
      </c>
      <c r="R50" s="68" t="s">
        <v>43</v>
      </c>
      <c r="S50" s="46" t="s">
        <v>52</v>
      </c>
      <c r="T50" s="51" t="s">
        <v>22</v>
      </c>
      <c r="U50" s="55">
        <v>100</v>
      </c>
      <c r="V50" s="57" t="s">
        <v>59</v>
      </c>
    </row>
    <row r="51" spans="1:23" s="40" customFormat="1" ht="63.75">
      <c r="A51" s="52">
        <v>10</v>
      </c>
      <c r="B51" s="47" t="s">
        <v>29</v>
      </c>
      <c r="C51" s="48" t="s">
        <v>23</v>
      </c>
      <c r="D51" s="50" t="s">
        <v>60</v>
      </c>
      <c r="E51" s="50" t="s">
        <v>61</v>
      </c>
      <c r="F51" s="50" t="s">
        <v>62</v>
      </c>
      <c r="G51" s="49" t="s">
        <v>63</v>
      </c>
      <c r="H51" s="72" t="s">
        <v>21</v>
      </c>
      <c r="I51" s="66">
        <v>1</v>
      </c>
      <c r="J51" s="73">
        <v>1</v>
      </c>
      <c r="K51" s="73">
        <v>1</v>
      </c>
      <c r="L51" s="60">
        <f>224365262/1.12</f>
        <v>200326126.78571427</v>
      </c>
      <c r="M51" s="60">
        <f>224365262/1.12</f>
        <v>200326126.78571427</v>
      </c>
      <c r="N51" s="60">
        <f>224365262/1.12</f>
        <v>200326126.78571427</v>
      </c>
      <c r="O51" s="60">
        <f>I51*L51</f>
        <v>200326126.78571427</v>
      </c>
      <c r="P51" s="60">
        <f t="shared" ref="P51:P63" si="3">J51*M51</f>
        <v>200326126.78571427</v>
      </c>
      <c r="Q51" s="60">
        <f t="shared" ref="Q51:Q63" si="4">K51*N51</f>
        <v>200326126.78571427</v>
      </c>
      <c r="R51" s="52" t="s">
        <v>64</v>
      </c>
      <c r="S51" s="53" t="s">
        <v>65</v>
      </c>
      <c r="T51" s="51" t="s">
        <v>22</v>
      </c>
      <c r="U51" s="55">
        <v>0</v>
      </c>
      <c r="V51" s="57" t="s">
        <v>66</v>
      </c>
    </row>
    <row r="52" spans="1:23" s="40" customFormat="1" ht="51">
      <c r="A52" s="52">
        <v>11</v>
      </c>
      <c r="B52" s="47" t="s">
        <v>29</v>
      </c>
      <c r="C52" s="48" t="s">
        <v>23</v>
      </c>
      <c r="D52" s="50" t="s">
        <v>67</v>
      </c>
      <c r="E52" s="49" t="s">
        <v>68</v>
      </c>
      <c r="F52" s="49" t="s">
        <v>68</v>
      </c>
      <c r="G52" s="49" t="s">
        <v>69</v>
      </c>
      <c r="H52" s="72" t="s">
        <v>21</v>
      </c>
      <c r="I52" s="66">
        <v>1</v>
      </c>
      <c r="J52" s="73">
        <v>1</v>
      </c>
      <c r="K52" s="73">
        <v>1</v>
      </c>
      <c r="L52" s="60">
        <f>545205183/1.12</f>
        <v>486790341.96428567</v>
      </c>
      <c r="M52" s="60">
        <f>545205183/1.12</f>
        <v>486790341.96428567</v>
      </c>
      <c r="N52" s="60">
        <f>545205183/1.12</f>
        <v>486790341.96428567</v>
      </c>
      <c r="O52" s="58">
        <f>I52*L52</f>
        <v>486790341.96428567</v>
      </c>
      <c r="P52" s="58">
        <f t="shared" si="3"/>
        <v>486790341.96428567</v>
      </c>
      <c r="Q52" s="58">
        <f t="shared" si="4"/>
        <v>486790341.96428567</v>
      </c>
      <c r="R52" s="52" t="s">
        <v>64</v>
      </c>
      <c r="S52" s="53" t="s">
        <v>65</v>
      </c>
      <c r="T52" s="51" t="s">
        <v>22</v>
      </c>
      <c r="U52" s="55">
        <v>0</v>
      </c>
      <c r="V52" s="57" t="s">
        <v>66</v>
      </c>
    </row>
    <row r="53" spans="1:23" s="40" customFormat="1" ht="25.5">
      <c r="A53" s="52">
        <v>12</v>
      </c>
      <c r="B53" s="47" t="s">
        <v>29</v>
      </c>
      <c r="C53" s="48" t="s">
        <v>23</v>
      </c>
      <c r="D53" s="59" t="s">
        <v>73</v>
      </c>
      <c r="E53" s="49" t="s">
        <v>70</v>
      </c>
      <c r="F53" s="49" t="s">
        <v>70</v>
      </c>
      <c r="G53" s="49" t="s">
        <v>77</v>
      </c>
      <c r="H53" s="49" t="s">
        <v>21</v>
      </c>
      <c r="I53" s="74">
        <v>1</v>
      </c>
      <c r="J53" s="54">
        <v>1</v>
      </c>
      <c r="K53" s="54">
        <v>1</v>
      </c>
      <c r="L53" s="60">
        <v>17933359.199999999</v>
      </c>
      <c r="M53" s="60">
        <v>9126908.2400000002</v>
      </c>
      <c r="N53" s="60">
        <v>0</v>
      </c>
      <c r="O53" s="58">
        <f>I53*L53</f>
        <v>17933359.199999999</v>
      </c>
      <c r="P53" s="58">
        <f t="shared" si="3"/>
        <v>9126908.2400000002</v>
      </c>
      <c r="Q53" s="58">
        <f t="shared" si="4"/>
        <v>0</v>
      </c>
      <c r="R53" s="52" t="s">
        <v>72</v>
      </c>
      <c r="S53" s="53" t="s">
        <v>157</v>
      </c>
      <c r="T53" s="51" t="s">
        <v>74</v>
      </c>
      <c r="U53" s="55">
        <v>0</v>
      </c>
      <c r="V53" s="57" t="s">
        <v>75</v>
      </c>
    </row>
    <row r="54" spans="1:23" s="40" customFormat="1" ht="25.5">
      <c r="A54" s="52">
        <v>13</v>
      </c>
      <c r="B54" s="47" t="s">
        <v>29</v>
      </c>
      <c r="C54" s="48" t="s">
        <v>23</v>
      </c>
      <c r="D54" s="59" t="s">
        <v>73</v>
      </c>
      <c r="E54" s="49" t="s">
        <v>70</v>
      </c>
      <c r="F54" s="49" t="s">
        <v>70</v>
      </c>
      <c r="G54" s="49" t="s">
        <v>78</v>
      </c>
      <c r="H54" s="63" t="s">
        <v>21</v>
      </c>
      <c r="I54" s="74">
        <v>1</v>
      </c>
      <c r="J54" s="54">
        <v>1</v>
      </c>
      <c r="K54" s="54">
        <v>1</v>
      </c>
      <c r="L54" s="60">
        <v>2691750.75</v>
      </c>
      <c r="M54" s="60">
        <v>3947901</v>
      </c>
      <c r="N54" s="60">
        <v>4342691</v>
      </c>
      <c r="O54" s="58">
        <f t="shared" ref="O54:O63" si="5">I54*L54</f>
        <v>2691750.75</v>
      </c>
      <c r="P54" s="58">
        <f t="shared" si="3"/>
        <v>3947901</v>
      </c>
      <c r="Q54" s="58">
        <f t="shared" si="4"/>
        <v>4342691</v>
      </c>
      <c r="R54" s="52" t="s">
        <v>122</v>
      </c>
      <c r="S54" s="53" t="s">
        <v>123</v>
      </c>
      <c r="T54" s="51" t="s">
        <v>76</v>
      </c>
      <c r="U54" s="55">
        <v>0</v>
      </c>
      <c r="V54" s="57" t="s">
        <v>75</v>
      </c>
    </row>
    <row r="55" spans="1:23" s="40" customFormat="1" ht="31.5">
      <c r="A55" s="52">
        <v>14</v>
      </c>
      <c r="B55" s="47" t="s">
        <v>29</v>
      </c>
      <c r="C55" s="48" t="s">
        <v>23</v>
      </c>
      <c r="D55" s="59" t="s">
        <v>73</v>
      </c>
      <c r="E55" s="49" t="s">
        <v>70</v>
      </c>
      <c r="F55" s="49" t="s">
        <v>70</v>
      </c>
      <c r="G55" s="49" t="s">
        <v>71</v>
      </c>
      <c r="H55" s="49" t="s">
        <v>21</v>
      </c>
      <c r="I55" s="74">
        <v>1</v>
      </c>
      <c r="J55" s="54">
        <v>1</v>
      </c>
      <c r="K55" s="54">
        <v>1</v>
      </c>
      <c r="L55" s="60">
        <v>9274800</v>
      </c>
      <c r="M55" s="60">
        <v>10200096</v>
      </c>
      <c r="N55" s="60">
        <v>1402049.7899999991</v>
      </c>
      <c r="O55" s="58">
        <f t="shared" si="5"/>
        <v>9274800</v>
      </c>
      <c r="P55" s="58">
        <f t="shared" si="3"/>
        <v>10200096</v>
      </c>
      <c r="Q55" s="58">
        <f t="shared" si="4"/>
        <v>1402049.7899999991</v>
      </c>
      <c r="R55" s="52" t="s">
        <v>72</v>
      </c>
      <c r="S55" s="53" t="s">
        <v>168</v>
      </c>
      <c r="T55" s="51" t="s">
        <v>80</v>
      </c>
      <c r="U55" s="55">
        <v>0</v>
      </c>
      <c r="V55" s="57" t="s">
        <v>79</v>
      </c>
      <c r="W55" s="84"/>
    </row>
    <row r="56" spans="1:23" s="40" customFormat="1" ht="25.5">
      <c r="A56" s="52">
        <v>15</v>
      </c>
      <c r="B56" s="47" t="s">
        <v>29</v>
      </c>
      <c r="C56" s="48" t="s">
        <v>23</v>
      </c>
      <c r="D56" s="46" t="s">
        <v>73</v>
      </c>
      <c r="E56" s="49" t="s">
        <v>70</v>
      </c>
      <c r="F56" s="49" t="s">
        <v>70</v>
      </c>
      <c r="G56" s="50" t="s">
        <v>71</v>
      </c>
      <c r="H56" s="49" t="s">
        <v>33</v>
      </c>
      <c r="I56" s="75">
        <v>1</v>
      </c>
      <c r="J56" s="75">
        <v>1</v>
      </c>
      <c r="K56" s="75">
        <v>1</v>
      </c>
      <c r="L56" s="64">
        <v>35512500</v>
      </c>
      <c r="M56" s="64">
        <v>35512500</v>
      </c>
      <c r="N56" s="64">
        <v>35512500</v>
      </c>
      <c r="O56" s="58">
        <f t="shared" si="5"/>
        <v>35512500</v>
      </c>
      <c r="P56" s="58">
        <f t="shared" si="3"/>
        <v>35512500</v>
      </c>
      <c r="Q56" s="58">
        <f t="shared" si="4"/>
        <v>35512500</v>
      </c>
      <c r="R56" s="52" t="s">
        <v>72</v>
      </c>
      <c r="S56" s="53" t="s">
        <v>65</v>
      </c>
      <c r="T56" s="51" t="s">
        <v>81</v>
      </c>
      <c r="U56" s="55">
        <v>0</v>
      </c>
      <c r="V56" s="57" t="s">
        <v>82</v>
      </c>
      <c r="W56" s="84"/>
    </row>
    <row r="57" spans="1:23" s="40" customFormat="1" ht="63.75">
      <c r="A57" s="52">
        <v>16</v>
      </c>
      <c r="B57" s="47" t="s">
        <v>29</v>
      </c>
      <c r="C57" s="48" t="s">
        <v>23</v>
      </c>
      <c r="D57" s="51" t="s">
        <v>83</v>
      </c>
      <c r="E57" s="49" t="s">
        <v>84</v>
      </c>
      <c r="F57" s="49" t="s">
        <v>84</v>
      </c>
      <c r="G57" s="49" t="s">
        <v>85</v>
      </c>
      <c r="H57" s="49" t="s">
        <v>33</v>
      </c>
      <c r="I57" s="75">
        <v>1</v>
      </c>
      <c r="J57" s="75">
        <v>1</v>
      </c>
      <c r="K57" s="75">
        <v>1</v>
      </c>
      <c r="L57" s="64">
        <v>480000</v>
      </c>
      <c r="M57" s="64">
        <v>480000</v>
      </c>
      <c r="N57" s="64">
        <v>480000</v>
      </c>
      <c r="O57" s="58">
        <f t="shared" si="5"/>
        <v>480000</v>
      </c>
      <c r="P57" s="58">
        <f t="shared" si="3"/>
        <v>480000</v>
      </c>
      <c r="Q57" s="58">
        <f t="shared" si="4"/>
        <v>480000</v>
      </c>
      <c r="R57" s="52" t="s">
        <v>72</v>
      </c>
      <c r="S57" s="53" t="s">
        <v>65</v>
      </c>
      <c r="T57" s="51" t="s">
        <v>81</v>
      </c>
      <c r="U57" s="55">
        <v>0</v>
      </c>
      <c r="V57" s="57" t="s">
        <v>82</v>
      </c>
    </row>
    <row r="58" spans="1:23" s="40" customFormat="1" ht="31.5">
      <c r="A58" s="52">
        <v>17</v>
      </c>
      <c r="B58" s="47" t="s">
        <v>29</v>
      </c>
      <c r="C58" s="48" t="s">
        <v>23</v>
      </c>
      <c r="D58" s="46" t="s">
        <v>73</v>
      </c>
      <c r="E58" s="49" t="s">
        <v>70</v>
      </c>
      <c r="F58" s="49" t="s">
        <v>70</v>
      </c>
      <c r="G58" s="50" t="s">
        <v>71</v>
      </c>
      <c r="H58" s="49" t="s">
        <v>21</v>
      </c>
      <c r="I58" s="74">
        <v>1</v>
      </c>
      <c r="J58" s="54">
        <v>1</v>
      </c>
      <c r="K58" s="54">
        <v>1</v>
      </c>
      <c r="L58" s="64">
        <v>19658035.68</v>
      </c>
      <c r="M58" s="64">
        <v>19658035.68</v>
      </c>
      <c r="N58" s="64">
        <v>7116428.5700000003</v>
      </c>
      <c r="O58" s="58">
        <f t="shared" si="5"/>
        <v>19658035.68</v>
      </c>
      <c r="P58" s="58">
        <f t="shared" si="3"/>
        <v>19658035.68</v>
      </c>
      <c r="Q58" s="58">
        <f t="shared" si="4"/>
        <v>7116428.5700000003</v>
      </c>
      <c r="R58" s="52" t="s">
        <v>72</v>
      </c>
      <c r="S58" s="53" t="s">
        <v>65</v>
      </c>
      <c r="T58" s="51" t="s">
        <v>86</v>
      </c>
      <c r="U58" s="55">
        <v>0</v>
      </c>
      <c r="V58" s="57" t="s">
        <v>87</v>
      </c>
    </row>
    <row r="59" spans="1:23" s="40" customFormat="1" ht="31.5">
      <c r="A59" s="52">
        <v>18</v>
      </c>
      <c r="B59" s="47" t="s">
        <v>29</v>
      </c>
      <c r="C59" s="48" t="s">
        <v>23</v>
      </c>
      <c r="D59" s="46" t="s">
        <v>73</v>
      </c>
      <c r="E59" s="49" t="s">
        <v>70</v>
      </c>
      <c r="F59" s="49" t="s">
        <v>70</v>
      </c>
      <c r="G59" s="50" t="s">
        <v>88</v>
      </c>
      <c r="H59" s="49" t="s">
        <v>21</v>
      </c>
      <c r="I59" s="46">
        <v>1</v>
      </c>
      <c r="J59" s="46">
        <v>1</v>
      </c>
      <c r="K59" s="46">
        <v>1</v>
      </c>
      <c r="L59" s="56">
        <v>15460224</v>
      </c>
      <c r="M59" s="56">
        <v>15460224</v>
      </c>
      <c r="N59" s="56">
        <v>14096160</v>
      </c>
      <c r="O59" s="58">
        <f t="shared" si="5"/>
        <v>15460224</v>
      </c>
      <c r="P59" s="58">
        <f t="shared" si="3"/>
        <v>15460224</v>
      </c>
      <c r="Q59" s="58">
        <v>14096160</v>
      </c>
      <c r="R59" s="52" t="s">
        <v>72</v>
      </c>
      <c r="S59" s="53" t="s">
        <v>65</v>
      </c>
      <c r="T59" s="51" t="s">
        <v>90</v>
      </c>
      <c r="U59" s="55">
        <v>0</v>
      </c>
      <c r="V59" s="57" t="s">
        <v>92</v>
      </c>
    </row>
    <row r="60" spans="1:23" s="40" customFormat="1" ht="38.25">
      <c r="A60" s="52">
        <v>19</v>
      </c>
      <c r="B60" s="47" t="s">
        <v>29</v>
      </c>
      <c r="C60" s="48" t="s">
        <v>23</v>
      </c>
      <c r="D60" s="46" t="s">
        <v>73</v>
      </c>
      <c r="E60" s="49" t="s">
        <v>70</v>
      </c>
      <c r="F60" s="49" t="s">
        <v>70</v>
      </c>
      <c r="G60" s="50" t="s">
        <v>89</v>
      </c>
      <c r="H60" s="49" t="s">
        <v>37</v>
      </c>
      <c r="I60" s="46">
        <v>1</v>
      </c>
      <c r="J60" s="46">
        <v>1</v>
      </c>
      <c r="K60" s="46">
        <v>1</v>
      </c>
      <c r="L60" s="56">
        <v>940800</v>
      </c>
      <c r="M60" s="56">
        <v>940800</v>
      </c>
      <c r="N60" s="56">
        <v>940800</v>
      </c>
      <c r="O60" s="58">
        <f>I60*L60</f>
        <v>940800</v>
      </c>
      <c r="P60" s="58">
        <f t="shared" si="3"/>
        <v>940800</v>
      </c>
      <c r="Q60" s="58">
        <f t="shared" si="4"/>
        <v>940800</v>
      </c>
      <c r="R60" s="52" t="s">
        <v>72</v>
      </c>
      <c r="S60" s="53" t="s">
        <v>65</v>
      </c>
      <c r="T60" s="51" t="s">
        <v>91</v>
      </c>
      <c r="U60" s="55">
        <v>0</v>
      </c>
      <c r="V60" s="57" t="s">
        <v>92</v>
      </c>
    </row>
    <row r="61" spans="1:23" s="40" customFormat="1" ht="32.25" customHeight="1">
      <c r="A61" s="52">
        <v>20</v>
      </c>
      <c r="B61" s="47" t="s">
        <v>29</v>
      </c>
      <c r="C61" s="48" t="s">
        <v>23</v>
      </c>
      <c r="D61" s="46" t="s">
        <v>73</v>
      </c>
      <c r="E61" s="49" t="s">
        <v>70</v>
      </c>
      <c r="F61" s="49" t="s">
        <v>70</v>
      </c>
      <c r="G61" s="50" t="s">
        <v>71</v>
      </c>
      <c r="H61" s="49" t="s">
        <v>21</v>
      </c>
      <c r="I61" s="46">
        <v>1</v>
      </c>
      <c r="J61" s="46">
        <v>1</v>
      </c>
      <c r="K61" s="46">
        <v>1</v>
      </c>
      <c r="L61" s="69">
        <v>37008000</v>
      </c>
      <c r="M61" s="80">
        <v>19557671</v>
      </c>
      <c r="N61" s="81">
        <v>0</v>
      </c>
      <c r="O61" s="80">
        <f t="shared" si="5"/>
        <v>37008000</v>
      </c>
      <c r="P61" s="80">
        <v>19557671</v>
      </c>
      <c r="Q61" s="80">
        <v>0</v>
      </c>
      <c r="R61" s="52" t="s">
        <v>137</v>
      </c>
      <c r="S61" s="53" t="s">
        <v>138</v>
      </c>
      <c r="T61" s="54" t="s">
        <v>22</v>
      </c>
      <c r="U61" s="55">
        <v>0</v>
      </c>
      <c r="V61" s="57" t="s">
        <v>94</v>
      </c>
    </row>
    <row r="62" spans="1:23" s="40" customFormat="1" ht="25.5">
      <c r="A62" s="52">
        <v>21</v>
      </c>
      <c r="B62" s="47" t="s">
        <v>29</v>
      </c>
      <c r="C62" s="48" t="s">
        <v>23</v>
      </c>
      <c r="D62" s="46" t="s">
        <v>73</v>
      </c>
      <c r="E62" s="49" t="s">
        <v>70</v>
      </c>
      <c r="F62" s="49" t="s">
        <v>70</v>
      </c>
      <c r="G62" s="50" t="s">
        <v>95</v>
      </c>
      <c r="H62" s="49" t="s">
        <v>21</v>
      </c>
      <c r="I62" s="46">
        <v>1</v>
      </c>
      <c r="J62" s="46">
        <v>1</v>
      </c>
      <c r="K62" s="46">
        <v>1</v>
      </c>
      <c r="L62" s="56">
        <v>7200000</v>
      </c>
      <c r="M62" s="82">
        <v>7200000</v>
      </c>
      <c r="N62" s="82">
        <v>3000000</v>
      </c>
      <c r="O62" s="80">
        <f t="shared" si="5"/>
        <v>7200000</v>
      </c>
      <c r="P62" s="80">
        <f t="shared" si="3"/>
        <v>7200000</v>
      </c>
      <c r="Q62" s="80">
        <f t="shared" si="4"/>
        <v>3000000</v>
      </c>
      <c r="R62" s="52" t="s">
        <v>72</v>
      </c>
      <c r="S62" s="53" t="s">
        <v>65</v>
      </c>
      <c r="T62" s="51" t="s">
        <v>97</v>
      </c>
      <c r="U62" s="55">
        <v>0</v>
      </c>
      <c r="V62" s="57" t="s">
        <v>96</v>
      </c>
    </row>
    <row r="63" spans="1:23" s="40" customFormat="1" ht="25.5">
      <c r="A63" s="52">
        <v>22</v>
      </c>
      <c r="B63" s="47" t="s">
        <v>29</v>
      </c>
      <c r="C63" s="48" t="s">
        <v>23</v>
      </c>
      <c r="D63" s="46" t="s">
        <v>73</v>
      </c>
      <c r="E63" s="49" t="s">
        <v>70</v>
      </c>
      <c r="F63" s="49" t="s">
        <v>70</v>
      </c>
      <c r="G63" s="50" t="s">
        <v>98</v>
      </c>
      <c r="H63" s="49" t="s">
        <v>21</v>
      </c>
      <c r="I63" s="46">
        <v>1</v>
      </c>
      <c r="J63" s="46">
        <v>1</v>
      </c>
      <c r="K63" s="46">
        <v>1</v>
      </c>
      <c r="L63" s="56">
        <v>11220000</v>
      </c>
      <c r="M63" s="56">
        <v>12534375</v>
      </c>
      <c r="N63" s="56">
        <v>11220000</v>
      </c>
      <c r="O63" s="58">
        <f t="shared" si="5"/>
        <v>11220000</v>
      </c>
      <c r="P63" s="58">
        <f t="shared" si="3"/>
        <v>12534375</v>
      </c>
      <c r="Q63" s="58">
        <f t="shared" si="4"/>
        <v>11220000</v>
      </c>
      <c r="R63" s="52" t="s">
        <v>72</v>
      </c>
      <c r="S63" s="53" t="s">
        <v>65</v>
      </c>
      <c r="T63" s="51" t="s">
        <v>81</v>
      </c>
      <c r="U63" s="55">
        <v>0</v>
      </c>
      <c r="V63" s="57" t="s">
        <v>99</v>
      </c>
    </row>
    <row r="64" spans="1:23" s="40" customFormat="1" ht="38.25">
      <c r="A64" s="52">
        <v>23</v>
      </c>
      <c r="B64" s="47" t="s">
        <v>29</v>
      </c>
      <c r="C64" s="48" t="s">
        <v>23</v>
      </c>
      <c r="D64" s="46" t="s">
        <v>100</v>
      </c>
      <c r="E64" s="49" t="s">
        <v>101</v>
      </c>
      <c r="F64" s="49" t="s">
        <v>101</v>
      </c>
      <c r="G64" s="59" t="s">
        <v>102</v>
      </c>
      <c r="H64" s="49" t="s">
        <v>21</v>
      </c>
      <c r="I64" s="54" t="s">
        <v>28</v>
      </c>
      <c r="J64" s="54" t="s">
        <v>28</v>
      </c>
      <c r="K64" s="54" t="s">
        <v>28</v>
      </c>
      <c r="L64" s="60">
        <v>11880000</v>
      </c>
      <c r="M64" s="60">
        <v>11880000</v>
      </c>
      <c r="N64" s="60">
        <v>11880000</v>
      </c>
      <c r="O64" s="58">
        <f>I64*L64</f>
        <v>11880000</v>
      </c>
      <c r="P64" s="58">
        <f>J64*M64</f>
        <v>11880000</v>
      </c>
      <c r="Q64" s="60">
        <v>11880000</v>
      </c>
      <c r="R64" s="52" t="s">
        <v>103</v>
      </c>
      <c r="S64" s="47" t="s">
        <v>104</v>
      </c>
      <c r="T64" s="54" t="s">
        <v>22</v>
      </c>
      <c r="U64" s="61">
        <v>0</v>
      </c>
      <c r="V64" s="57" t="s">
        <v>105</v>
      </c>
    </row>
    <row r="65" spans="1:22" s="40" customFormat="1" ht="76.5">
      <c r="A65" s="52">
        <v>24</v>
      </c>
      <c r="B65" s="47" t="s">
        <v>29</v>
      </c>
      <c r="C65" s="48" t="s">
        <v>23</v>
      </c>
      <c r="D65" s="46" t="s">
        <v>106</v>
      </c>
      <c r="E65" s="62" t="s">
        <v>107</v>
      </c>
      <c r="F65" s="62" t="s">
        <v>107</v>
      </c>
      <c r="G65" s="49" t="s">
        <v>108</v>
      </c>
      <c r="H65" s="63" t="s">
        <v>21</v>
      </c>
      <c r="I65" s="54" t="s">
        <v>28</v>
      </c>
      <c r="J65" s="54" t="s">
        <v>28</v>
      </c>
      <c r="K65" s="54" t="s">
        <v>28</v>
      </c>
      <c r="L65" s="60">
        <v>12085000</v>
      </c>
      <c r="M65" s="60">
        <v>12085000</v>
      </c>
      <c r="N65" s="60">
        <v>12085000</v>
      </c>
      <c r="O65" s="60">
        <v>12085000</v>
      </c>
      <c r="P65" s="60">
        <v>12085000</v>
      </c>
      <c r="Q65" s="60">
        <v>12085000</v>
      </c>
      <c r="R65" s="52" t="s">
        <v>72</v>
      </c>
      <c r="S65" s="53" t="s">
        <v>65</v>
      </c>
      <c r="T65" s="54" t="s">
        <v>22</v>
      </c>
      <c r="U65" s="55">
        <v>0</v>
      </c>
      <c r="V65" s="57" t="s">
        <v>109</v>
      </c>
    </row>
    <row r="66" spans="1:22" s="40" customFormat="1" ht="38.25">
      <c r="A66" s="52">
        <v>25</v>
      </c>
      <c r="B66" s="47" t="s">
        <v>29</v>
      </c>
      <c r="C66" s="48" t="s">
        <v>23</v>
      </c>
      <c r="D66" s="46" t="s">
        <v>54</v>
      </c>
      <c r="E66" s="49" t="s">
        <v>55</v>
      </c>
      <c r="F66" s="49" t="s">
        <v>55</v>
      </c>
      <c r="G66" s="49" t="s">
        <v>112</v>
      </c>
      <c r="H66" s="65" t="s">
        <v>33</v>
      </c>
      <c r="I66" s="54" t="s">
        <v>28</v>
      </c>
      <c r="J66" s="54" t="s">
        <v>28</v>
      </c>
      <c r="K66" s="54" t="s">
        <v>28</v>
      </c>
      <c r="L66" s="71">
        <v>21275000</v>
      </c>
      <c r="M66" s="71">
        <v>21275000</v>
      </c>
      <c r="N66" s="71">
        <v>21275000</v>
      </c>
      <c r="O66" s="58">
        <f t="shared" ref="O66:O67" si="6">I66*L66</f>
        <v>21275000</v>
      </c>
      <c r="P66" s="58">
        <f t="shared" ref="P66:P67" si="7">J66*M66</f>
        <v>21275000</v>
      </c>
      <c r="Q66" s="58">
        <f t="shared" ref="Q66:Q67" si="8">K66*N66</f>
        <v>21275000</v>
      </c>
      <c r="R66" s="68" t="s">
        <v>51</v>
      </c>
      <c r="S66" s="46" t="s">
        <v>52</v>
      </c>
      <c r="T66" s="51" t="s">
        <v>22</v>
      </c>
      <c r="U66" s="55">
        <v>100</v>
      </c>
      <c r="V66" s="57" t="s">
        <v>53</v>
      </c>
    </row>
    <row r="67" spans="1:22" s="40" customFormat="1" ht="25.5">
      <c r="A67" s="52">
        <v>26</v>
      </c>
      <c r="B67" s="47" t="s">
        <v>29</v>
      </c>
      <c r="C67" s="48" t="s">
        <v>23</v>
      </c>
      <c r="D67" s="59" t="s">
        <v>73</v>
      </c>
      <c r="E67" s="49" t="s">
        <v>70</v>
      </c>
      <c r="F67" s="49" t="s">
        <v>70</v>
      </c>
      <c r="G67" s="49" t="s">
        <v>78</v>
      </c>
      <c r="H67" s="49" t="s">
        <v>33</v>
      </c>
      <c r="I67" s="74">
        <v>1</v>
      </c>
      <c r="J67" s="54">
        <v>1</v>
      </c>
      <c r="K67" s="54">
        <v>1</v>
      </c>
      <c r="L67" s="60">
        <v>897250.25</v>
      </c>
      <c r="M67" s="60">
        <v>0</v>
      </c>
      <c r="N67" s="60">
        <v>0</v>
      </c>
      <c r="O67" s="58">
        <f t="shared" si="6"/>
        <v>897250.25</v>
      </c>
      <c r="P67" s="58">
        <f t="shared" si="7"/>
        <v>0</v>
      </c>
      <c r="Q67" s="58">
        <f t="shared" si="8"/>
        <v>0</v>
      </c>
      <c r="R67" s="52" t="s">
        <v>122</v>
      </c>
      <c r="S67" s="53" t="s">
        <v>124</v>
      </c>
      <c r="T67" s="51" t="s">
        <v>76</v>
      </c>
      <c r="U67" s="55">
        <v>0</v>
      </c>
      <c r="V67" s="57" t="s">
        <v>75</v>
      </c>
    </row>
    <row r="68" spans="1:22" s="40" customFormat="1" ht="36" customHeight="1">
      <c r="A68" s="52">
        <v>27</v>
      </c>
      <c r="B68" s="47" t="s">
        <v>29</v>
      </c>
      <c r="C68" s="48" t="s">
        <v>23</v>
      </c>
      <c r="D68" s="59" t="s">
        <v>131</v>
      </c>
      <c r="E68" s="49" t="s">
        <v>132</v>
      </c>
      <c r="F68" s="49" t="s">
        <v>132</v>
      </c>
      <c r="G68" s="49" t="s">
        <v>132</v>
      </c>
      <c r="H68" s="49" t="s">
        <v>33</v>
      </c>
      <c r="I68" s="74"/>
      <c r="J68" s="54" t="s">
        <v>28</v>
      </c>
      <c r="K68" s="54" t="s">
        <v>28</v>
      </c>
      <c r="L68" s="60">
        <v>0</v>
      </c>
      <c r="M68" s="60">
        <v>399000</v>
      </c>
      <c r="N68" s="60">
        <v>399000</v>
      </c>
      <c r="O68" s="58">
        <v>0</v>
      </c>
      <c r="P68" s="58">
        <v>399000</v>
      </c>
      <c r="Q68" s="58">
        <v>399000</v>
      </c>
      <c r="R68" s="52" t="s">
        <v>143</v>
      </c>
      <c r="S68" s="53" t="s">
        <v>133</v>
      </c>
      <c r="T68" s="51" t="s">
        <v>81</v>
      </c>
      <c r="U68" s="74">
        <v>0</v>
      </c>
      <c r="V68" s="57" t="s">
        <v>134</v>
      </c>
    </row>
    <row r="69" spans="1:22" s="40" customFormat="1" ht="36" customHeight="1">
      <c r="A69" s="52">
        <v>28</v>
      </c>
      <c r="B69" s="47" t="s">
        <v>29</v>
      </c>
      <c r="C69" s="48" t="s">
        <v>23</v>
      </c>
      <c r="D69" s="59" t="s">
        <v>139</v>
      </c>
      <c r="E69" s="49" t="s">
        <v>140</v>
      </c>
      <c r="F69" s="49" t="s">
        <v>140</v>
      </c>
      <c r="G69" s="49" t="s">
        <v>141</v>
      </c>
      <c r="H69" s="49" t="s">
        <v>142</v>
      </c>
      <c r="I69" s="74"/>
      <c r="J69" s="54" t="s">
        <v>28</v>
      </c>
      <c r="K69" s="54" t="s">
        <v>28</v>
      </c>
      <c r="L69" s="60">
        <v>0</v>
      </c>
      <c r="M69" s="37">
        <v>6128951.6100000003</v>
      </c>
      <c r="N69" s="37">
        <v>5346750</v>
      </c>
      <c r="O69" s="80">
        <v>0</v>
      </c>
      <c r="P69" s="37">
        <v>6128951.6100000003</v>
      </c>
      <c r="Q69" s="37">
        <v>5346750</v>
      </c>
      <c r="R69" s="52" t="s">
        <v>145</v>
      </c>
      <c r="S69" s="53" t="s">
        <v>144</v>
      </c>
      <c r="T69" s="51" t="s">
        <v>81</v>
      </c>
      <c r="U69" s="55">
        <v>0</v>
      </c>
      <c r="V69" s="57" t="s">
        <v>109</v>
      </c>
    </row>
    <row r="70" spans="1:22" s="40" customFormat="1" ht="36" customHeight="1">
      <c r="A70" s="52">
        <v>29</v>
      </c>
      <c r="B70" s="47" t="s">
        <v>29</v>
      </c>
      <c r="C70" s="48" t="s">
        <v>23</v>
      </c>
      <c r="D70" s="59" t="s">
        <v>139</v>
      </c>
      <c r="E70" s="49" t="s">
        <v>140</v>
      </c>
      <c r="F70" s="49" t="s">
        <v>140</v>
      </c>
      <c r="G70" s="49" t="s">
        <v>150</v>
      </c>
      <c r="H70" s="49" t="s">
        <v>142</v>
      </c>
      <c r="I70" s="74"/>
      <c r="J70" s="54" t="s">
        <v>28</v>
      </c>
      <c r="K70" s="54" t="s">
        <v>28</v>
      </c>
      <c r="L70" s="60">
        <v>0</v>
      </c>
      <c r="M70" s="37">
        <v>9534671</v>
      </c>
      <c r="N70" s="37">
        <v>22883210</v>
      </c>
      <c r="O70" s="80">
        <v>0</v>
      </c>
      <c r="P70" s="37">
        <v>9534671</v>
      </c>
      <c r="Q70" s="37">
        <v>22883210</v>
      </c>
      <c r="R70" s="38" t="s">
        <v>151</v>
      </c>
      <c r="S70" s="32" t="s">
        <v>152</v>
      </c>
      <c r="T70" s="51" t="s">
        <v>22</v>
      </c>
      <c r="U70" s="55">
        <v>0</v>
      </c>
      <c r="V70" s="57" t="s">
        <v>153</v>
      </c>
    </row>
    <row r="71" spans="1:22" s="40" customFormat="1" ht="36" customHeight="1">
      <c r="A71" s="52">
        <v>30</v>
      </c>
      <c r="B71" s="47" t="s">
        <v>29</v>
      </c>
      <c r="C71" s="48" t="s">
        <v>23</v>
      </c>
      <c r="D71" s="59" t="s">
        <v>139</v>
      </c>
      <c r="E71" s="49" t="s">
        <v>140</v>
      </c>
      <c r="F71" s="49" t="s">
        <v>140</v>
      </c>
      <c r="G71" s="49" t="s">
        <v>154</v>
      </c>
      <c r="H71" s="49" t="s">
        <v>142</v>
      </c>
      <c r="I71" s="74"/>
      <c r="J71" s="54" t="s">
        <v>28</v>
      </c>
      <c r="K71" s="54" t="s">
        <v>28</v>
      </c>
      <c r="L71" s="60">
        <v>0</v>
      </c>
      <c r="M71" s="60">
        <v>8902300</v>
      </c>
      <c r="N71" s="60">
        <v>26706900</v>
      </c>
      <c r="O71" s="58">
        <v>0</v>
      </c>
      <c r="P71" s="58">
        <v>8902300</v>
      </c>
      <c r="Q71" s="58">
        <v>26706900</v>
      </c>
      <c r="R71" s="52" t="s">
        <v>155</v>
      </c>
      <c r="S71" s="53" t="s">
        <v>156</v>
      </c>
      <c r="T71" s="51" t="s">
        <v>76</v>
      </c>
      <c r="U71" s="55">
        <v>0</v>
      </c>
      <c r="V71" s="57" t="s">
        <v>75</v>
      </c>
    </row>
    <row r="72" spans="1:22" s="40" customFormat="1" ht="36" customHeight="1">
      <c r="A72" s="52">
        <v>31</v>
      </c>
      <c r="B72" s="47" t="s">
        <v>29</v>
      </c>
      <c r="C72" s="48" t="s">
        <v>23</v>
      </c>
      <c r="D72" s="59" t="s">
        <v>139</v>
      </c>
      <c r="E72" s="49" t="s">
        <v>140</v>
      </c>
      <c r="F72" s="49" t="s">
        <v>161</v>
      </c>
      <c r="G72" s="49" t="s">
        <v>160</v>
      </c>
      <c r="H72" s="49" t="s">
        <v>142</v>
      </c>
      <c r="I72" s="74"/>
      <c r="J72" s="54"/>
      <c r="K72" s="54" t="s">
        <v>28</v>
      </c>
      <c r="L72" s="60"/>
      <c r="M72" s="60"/>
      <c r="N72" s="60">
        <v>3093750</v>
      </c>
      <c r="O72" s="58"/>
      <c r="P72" s="58"/>
      <c r="Q72" s="60">
        <v>3093750</v>
      </c>
      <c r="R72" s="52" t="s">
        <v>165</v>
      </c>
      <c r="S72" s="53" t="s">
        <v>162</v>
      </c>
      <c r="T72" s="51" t="s">
        <v>81</v>
      </c>
      <c r="U72" s="55">
        <v>0</v>
      </c>
      <c r="V72" s="57" t="s">
        <v>109</v>
      </c>
    </row>
    <row r="73" spans="1:22" s="40" customFormat="1">
      <c r="A73" s="32"/>
      <c r="B73" s="34"/>
      <c r="C73" s="32"/>
      <c r="D73" s="35"/>
      <c r="E73" s="35"/>
      <c r="F73" s="35"/>
      <c r="G73" s="35"/>
      <c r="H73" s="35"/>
      <c r="I73" s="36"/>
      <c r="J73" s="41"/>
      <c r="K73" s="41"/>
      <c r="L73" s="42"/>
      <c r="M73" s="37"/>
      <c r="N73" s="37"/>
      <c r="O73" s="43">
        <f>SUM(O42:O72)</f>
        <v>951697902.91571414</v>
      </c>
      <c r="P73" s="43">
        <f>SUM(P42:P71)</f>
        <v>953004616.56571424</v>
      </c>
      <c r="Q73" s="43">
        <f>SUM(Q42:Q72)</f>
        <v>921925708.11000001</v>
      </c>
      <c r="R73" s="38"/>
      <c r="S73" s="32"/>
      <c r="T73" s="39"/>
      <c r="U73" s="45"/>
      <c r="V73" s="83"/>
    </row>
    <row r="74" spans="1:2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7"/>
      <c r="Q74" s="27"/>
      <c r="R74" s="28"/>
      <c r="S74" s="23"/>
      <c r="T74" s="1"/>
      <c r="U74" s="28"/>
    </row>
    <row r="75" spans="1:22">
      <c r="B75" s="6" t="s">
        <v>171</v>
      </c>
      <c r="P75" s="29"/>
      <c r="Q75" s="29"/>
    </row>
    <row r="77" spans="1:22">
      <c r="P77" s="4"/>
      <c r="Q77" s="4"/>
    </row>
  </sheetData>
  <mergeCells count="22">
    <mergeCell ref="L39:N39"/>
    <mergeCell ref="L40:N40"/>
    <mergeCell ref="O39:Q39"/>
    <mergeCell ref="O40:Q40"/>
    <mergeCell ref="I39:K39"/>
    <mergeCell ref="A2:C2"/>
    <mergeCell ref="A3:C3"/>
    <mergeCell ref="A4:C4"/>
    <mergeCell ref="A40:A41"/>
    <mergeCell ref="B40:B41"/>
    <mergeCell ref="C40:C41"/>
    <mergeCell ref="D40:D41"/>
    <mergeCell ref="E40:E41"/>
    <mergeCell ref="F40:F41"/>
    <mergeCell ref="G40:G41"/>
    <mergeCell ref="V40:V41"/>
    <mergeCell ref="U40:U41"/>
    <mergeCell ref="H40:H41"/>
    <mergeCell ref="R40:R41"/>
    <mergeCell ref="S40:S41"/>
    <mergeCell ref="T40:T41"/>
    <mergeCell ref="I40:K40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47" fitToHeight="2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</vt:lpstr>
      <vt:lpstr>'Приложение № 1'!Область_печати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Нурболат Кулмаханович Даберов</cp:lastModifiedBy>
  <cp:lastPrinted>2021-01-28T08:11:57Z</cp:lastPrinted>
  <dcterms:created xsi:type="dcterms:W3CDTF">2014-10-09T05:35:23Z</dcterms:created>
  <dcterms:modified xsi:type="dcterms:W3CDTF">2021-07-22T04:58:09Z</dcterms:modified>
</cp:coreProperties>
</file>